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calhouncmh.sharepoint.com/sites/ProviderNetwork/Shared Documents/General/Site Review/2026/Final Tools/"/>
    </mc:Choice>
  </mc:AlternateContent>
  <xr:revisionPtr revIDLastSave="449" documentId="13_ncr:1_{C7D342F1-5674-40CB-BE25-B4319932E363}" xr6:coauthVersionLast="47" xr6:coauthVersionMax="47" xr10:uidLastSave="{5E3CE1C4-536F-439E-B43C-7FFFF3FEAC08}"/>
  <bookViews>
    <workbookView xWindow="-24120" yWindow="2400" windowWidth="24240" windowHeight="13140" tabRatio="776" activeTab="3" xr2:uid="{BE3A6A6D-427C-45EC-A806-1DC56EA3A9DE}"/>
  </bookViews>
  <sheets>
    <sheet name="General.Admin" sheetId="2" r:id="rId1"/>
    <sheet name="SpecRes" sheetId="3" r:id="rId2"/>
    <sheet name="HCBS.Residential" sheetId="1" r:id="rId3"/>
    <sheet name="Training.Worksheets" sheetId="5" r:id="rId4"/>
    <sheet name="Clinical.Review" sheetId="7" r:id="rId5"/>
    <sheet name="Score Summary" sheetId="6" r:id="rId6"/>
    <sheet name="CAP Request"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7" l="1"/>
  <c r="D36" i="1"/>
  <c r="C18" i="6"/>
  <c r="C10" i="7"/>
  <c r="D18" i="6" s="1"/>
  <c r="F10" i="7" l="1"/>
  <c r="E18" i="6"/>
  <c r="D5" i="8"/>
  <c r="B5" i="8"/>
  <c r="D4" i="8"/>
  <c r="B4" i="8"/>
  <c r="D3" i="8"/>
  <c r="B3" i="8"/>
  <c r="D2" i="8"/>
  <c r="B2" i="8"/>
  <c r="D1" i="8"/>
  <c r="B1" i="8"/>
  <c r="F6" i="6"/>
  <c r="C6" i="6"/>
  <c r="F5" i="6"/>
  <c r="C5" i="6"/>
  <c r="F4" i="6"/>
  <c r="C4" i="6"/>
  <c r="F3" i="6"/>
  <c r="C3" i="6"/>
  <c r="F2" i="6"/>
  <c r="C2" i="6"/>
  <c r="G5" i="1"/>
  <c r="G4" i="1"/>
  <c r="G3" i="1"/>
  <c r="G2" i="1"/>
  <c r="G1" i="1"/>
  <c r="C5" i="1"/>
  <c r="C4" i="1"/>
  <c r="C3" i="1"/>
  <c r="C2" i="1"/>
  <c r="C1" i="1"/>
  <c r="C1" i="3"/>
  <c r="G5" i="3"/>
  <c r="G4" i="3"/>
  <c r="G3" i="3"/>
  <c r="G2" i="3"/>
  <c r="G1" i="3"/>
  <c r="C5" i="3"/>
  <c r="C4" i="3"/>
  <c r="C3" i="3"/>
  <c r="C2" i="3"/>
  <c r="C10" i="6" l="1"/>
  <c r="D32" i="1"/>
  <c r="D94" i="3"/>
  <c r="D93" i="3"/>
  <c r="D92" i="3"/>
  <c r="D91" i="3"/>
  <c r="D90" i="3"/>
  <c r="D89" i="3"/>
  <c r="D88" i="3"/>
  <c r="D87" i="3"/>
  <c r="D86" i="3"/>
  <c r="D85" i="3"/>
  <c r="D84" i="3"/>
  <c r="D83" i="3"/>
  <c r="D14" i="3"/>
  <c r="D13" i="3"/>
  <c r="D12" i="3"/>
  <c r="D11" i="3"/>
  <c r="D10" i="3"/>
  <c r="D13" i="2"/>
  <c r="D12" i="2"/>
  <c r="D11" i="2"/>
  <c r="D10" i="2"/>
  <c r="E14" i="2"/>
  <c r="E80" i="3" l="1"/>
  <c r="D79" i="3"/>
  <c r="E38" i="1"/>
  <c r="E33" i="1"/>
  <c r="D37" i="1"/>
  <c r="D35" i="1"/>
  <c r="C46" i="1"/>
  <c r="C47" i="1"/>
  <c r="C48" i="1"/>
  <c r="C49" i="1"/>
  <c r="E28" i="1"/>
  <c r="D27" i="1"/>
  <c r="D38" i="1" l="1"/>
  <c r="G38" i="1" s="1"/>
  <c r="E50" i="1"/>
  <c r="E25" i="6"/>
  <c r="C14" i="6"/>
  <c r="D21" i="1"/>
  <c r="D22" i="1"/>
  <c r="D23" i="1"/>
  <c r="D24" i="1"/>
  <c r="D25" i="1"/>
  <c r="D26" i="1"/>
  <c r="D11" i="1"/>
  <c r="D12" i="1"/>
  <c r="D9" i="2"/>
  <c r="D14" i="2" s="1"/>
  <c r="I14" i="2" s="1"/>
  <c r="C102" i="3"/>
  <c r="D72" i="3"/>
  <c r="D73" i="3"/>
  <c r="D74" i="3"/>
  <c r="D75" i="3"/>
  <c r="D76" i="3"/>
  <c r="D77" i="3"/>
  <c r="D78" i="3"/>
  <c r="D58" i="3"/>
  <c r="D59" i="3"/>
  <c r="D60" i="3"/>
  <c r="D61" i="3"/>
  <c r="D62" i="3"/>
  <c r="D63" i="3"/>
  <c r="D64" i="3"/>
  <c r="D65" i="3"/>
  <c r="D66" i="3"/>
  <c r="D67" i="3"/>
  <c r="D53" i="3"/>
  <c r="D52" i="3"/>
  <c r="D48" i="3"/>
  <c r="D47" i="3"/>
  <c r="D43" i="3"/>
  <c r="D44" i="3"/>
  <c r="D42" i="3"/>
  <c r="D40" i="3"/>
  <c r="D35" i="3"/>
  <c r="D36" i="3"/>
  <c r="D37" i="3"/>
  <c r="D38" i="3"/>
  <c r="D39" i="3"/>
  <c r="D32" i="3"/>
  <c r="D33" i="3"/>
  <c r="D34" i="3"/>
  <c r="D29" i="3"/>
  <c r="D30" i="3"/>
  <c r="D31" i="3"/>
  <c r="D22" i="3"/>
  <c r="D23" i="3"/>
  <c r="D24" i="3"/>
  <c r="D25" i="3"/>
  <c r="D26" i="3"/>
  <c r="D27" i="3"/>
  <c r="D28" i="3"/>
  <c r="D18" i="3"/>
  <c r="D19" i="3"/>
  <c r="D20" i="3"/>
  <c r="D21" i="3"/>
  <c r="C105" i="3"/>
  <c r="C13" i="6" s="1"/>
  <c r="E95" i="3"/>
  <c r="E68" i="3"/>
  <c r="E54" i="3"/>
  <c r="E49" i="3"/>
  <c r="E105" i="3" s="1"/>
  <c r="E13" i="6" s="1"/>
  <c r="E15" i="3"/>
  <c r="E102" i="3"/>
  <c r="C24" i="6"/>
  <c r="D25" i="6" l="1"/>
  <c r="D50" i="1"/>
  <c r="F50" i="1" s="1"/>
  <c r="D49" i="3"/>
  <c r="D105" i="3" s="1"/>
  <c r="D13" i="6" s="1"/>
  <c r="F13" i="6" s="1"/>
  <c r="E10" i="6"/>
  <c r="D54" i="3"/>
  <c r="I54" i="3"/>
  <c r="G80" i="3"/>
  <c r="C109" i="3"/>
  <c r="C17" i="6" s="1"/>
  <c r="C108" i="3"/>
  <c r="C16" i="6" s="1"/>
  <c r="C107" i="3"/>
  <c r="C15" i="6" s="1"/>
  <c r="C104" i="3"/>
  <c r="C12" i="6" s="1"/>
  <c r="C103" i="3"/>
  <c r="C11" i="6" s="1"/>
  <c r="E109" i="3"/>
  <c r="E17" i="6" s="1"/>
  <c r="D82" i="3"/>
  <c r="D95" i="3" s="1"/>
  <c r="E108" i="3"/>
  <c r="E16" i="6" s="1"/>
  <c r="D71" i="3"/>
  <c r="D80" i="3" s="1"/>
  <c r="E107" i="3"/>
  <c r="E15" i="6" s="1"/>
  <c r="D57" i="3"/>
  <c r="D68" i="3" s="1"/>
  <c r="E45" i="3"/>
  <c r="D17" i="3"/>
  <c r="E103" i="3"/>
  <c r="E11" i="6" s="1"/>
  <c r="D9" i="3"/>
  <c r="C23" i="6"/>
  <c r="C22" i="6"/>
  <c r="C21" i="6"/>
  <c r="E49" i="1"/>
  <c r="D31" i="1"/>
  <c r="D30" i="1"/>
  <c r="D33" i="1" s="1"/>
  <c r="E48" i="1"/>
  <c r="E23" i="6" s="1"/>
  <c r="D20" i="1"/>
  <c r="E18" i="1"/>
  <c r="E47" i="1" s="1"/>
  <c r="E22" i="6" s="1"/>
  <c r="D17" i="1"/>
  <c r="D16" i="1"/>
  <c r="D15" i="1"/>
  <c r="E13" i="1"/>
  <c r="E46" i="1" s="1"/>
  <c r="D10" i="1"/>
  <c r="E51" i="1" l="1"/>
  <c r="C110" i="3"/>
  <c r="F105" i="3"/>
  <c r="I49" i="3"/>
  <c r="D49" i="1"/>
  <c r="D28" i="1"/>
  <c r="D48" i="1" s="1"/>
  <c r="E24" i="6"/>
  <c r="E26" i="6" s="1"/>
  <c r="E110" i="3"/>
  <c r="D10" i="6"/>
  <c r="F10" i="6" s="1"/>
  <c r="D102" i="3"/>
  <c r="F102" i="3" s="1"/>
  <c r="D15" i="3"/>
  <c r="I15" i="3" s="1"/>
  <c r="I68" i="3"/>
  <c r="D45" i="3"/>
  <c r="I45" i="3" s="1"/>
  <c r="G14" i="2"/>
  <c r="E106" i="3"/>
  <c r="E14" i="6" s="1"/>
  <c r="E104" i="3"/>
  <c r="E12" i="6" s="1"/>
  <c r="E19" i="6" s="1"/>
  <c r="D18" i="1"/>
  <c r="D47" i="1" s="1"/>
  <c r="D13" i="1"/>
  <c r="D46" i="1" s="1"/>
  <c r="D21" i="6" s="1"/>
  <c r="F21" i="6" s="1"/>
  <c r="D51" i="1" l="1"/>
  <c r="F51" i="1" s="1"/>
  <c r="F46" i="1"/>
  <c r="G28" i="1"/>
  <c r="D23" i="6"/>
  <c r="F23" i="6" s="1"/>
  <c r="F48" i="1"/>
  <c r="F47" i="1"/>
  <c r="D22" i="6"/>
  <c r="F22" i="6" s="1"/>
  <c r="F49" i="1"/>
  <c r="D24" i="6"/>
  <c r="F18" i="6"/>
  <c r="D110" i="3"/>
  <c r="F110" i="3" s="1"/>
  <c r="G68" i="3"/>
  <c r="E111" i="3"/>
  <c r="D109" i="3"/>
  <c r="D17" i="6" s="1"/>
  <c r="I95" i="3"/>
  <c r="D108" i="3"/>
  <c r="I80" i="3"/>
  <c r="G33" i="1"/>
  <c r="D104" i="3"/>
  <c r="G49" i="3"/>
  <c r="G95" i="3"/>
  <c r="D107" i="3"/>
  <c r="D15" i="6" s="1"/>
  <c r="F15" i="6" s="1"/>
  <c r="G45" i="3"/>
  <c r="G18" i="1"/>
  <c r="G13" i="1"/>
  <c r="D26" i="6" l="1"/>
  <c r="E27" i="6"/>
  <c r="F104" i="3"/>
  <c r="D12" i="6"/>
  <c r="F12" i="6" s="1"/>
  <c r="F108" i="3"/>
  <c r="D16" i="6"/>
  <c r="F16" i="6" s="1"/>
  <c r="F26" i="6"/>
  <c r="F24" i="6"/>
  <c r="F17" i="6"/>
  <c r="D106" i="3"/>
  <c r="F109" i="3"/>
  <c r="G54" i="3"/>
  <c r="F107" i="3"/>
  <c r="D103" i="3"/>
  <c r="G15" i="3"/>
  <c r="F103" i="3" l="1"/>
  <c r="D11" i="6"/>
  <c r="F106" i="3"/>
  <c r="D14" i="6"/>
  <c r="F14" i="6" s="1"/>
  <c r="D111" i="3"/>
  <c r="F111" i="3" s="1"/>
  <c r="D19" i="6" l="1"/>
  <c r="F11" i="6"/>
  <c r="F19" i="6" l="1"/>
  <c r="D27" i="6"/>
  <c r="F2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Moira Kean</author>
  </authors>
  <commentList>
    <comment ref="A4" authorId="0" shapeId="0" xr:uid="{5D334C90-D901-4B55-B7B3-6B5EBBA3512F}">
      <text>
        <r>
          <rPr>
            <sz val="9"/>
            <color indexed="81"/>
            <rFont val="Tahoma"/>
            <family val="2"/>
          </rPr>
          <t>Family, Large Group or Small Group</t>
        </r>
      </text>
    </comment>
  </commentList>
</comments>
</file>

<file path=xl/sharedStrings.xml><?xml version="1.0" encoding="utf-8"?>
<sst xmlns="http://schemas.openxmlformats.org/spreadsheetml/2006/main" count="551" uniqueCount="371">
  <si>
    <t>Review Date:</t>
  </si>
  <si>
    <t>Reviewer:</t>
  </si>
  <si>
    <t>Provider:</t>
  </si>
  <si>
    <t>Location/Site:</t>
  </si>
  <si>
    <t>License #:</t>
  </si>
  <si>
    <t>Expiration Date:</t>
  </si>
  <si>
    <t># of Beds:</t>
  </si>
  <si>
    <t>Accreditation:</t>
  </si>
  <si>
    <t>Actual Score</t>
  </si>
  <si>
    <t>References</t>
  </si>
  <si>
    <t>Comments</t>
  </si>
  <si>
    <t>Plan for Improvement</t>
  </si>
  <si>
    <t>SECTION 1 - NEIGHBORHOOD/HOME EXTERIOR</t>
  </si>
  <si>
    <t xml:space="preserve">Is the location accessible to generic services in the community? </t>
  </si>
  <si>
    <t>SECTION 1 - NEIGHBORHOOD/HOME EXTERIOR Total:</t>
  </si>
  <si>
    <t>Percent:</t>
  </si>
  <si>
    <t>SECTION 2 - HOME INTERIOR</t>
  </si>
  <si>
    <t>Is the home clean and free from odors?</t>
  </si>
  <si>
    <t>SECTION 2 - HOME INTERIOR Total:</t>
  </si>
  <si>
    <t>SECTION 3 - INDIVIDUAL CHOICE</t>
  </si>
  <si>
    <t>Can individuals personalize/decorate their room?</t>
  </si>
  <si>
    <t>Can individuals choose to come and go from the home when they want?</t>
  </si>
  <si>
    <t xml:space="preserve"> </t>
  </si>
  <si>
    <t>SECTION 3 - INDIVIDUAL CHOICE Total:</t>
  </si>
  <si>
    <t>Summary and Comments</t>
  </si>
  <si>
    <t>Positive Observations:</t>
  </si>
  <si>
    <t>Areas Needed for Improvement:</t>
  </si>
  <si>
    <r>
      <t>Other Discussion Points</t>
    </r>
    <r>
      <rPr>
        <b/>
        <sz val="9"/>
        <rFont val="Calibri"/>
        <family val="2"/>
        <scheme val="minor"/>
      </rPr>
      <t>:</t>
    </r>
  </si>
  <si>
    <t xml:space="preserve"> Health and safety issues requiring immediate attention will be documented above if not addressed elsewhere.</t>
  </si>
  <si>
    <t>HCBS Scoring Summary (Consultative)</t>
  </si>
  <si>
    <t>Poss-
ible Score</t>
  </si>
  <si>
    <t>Percent</t>
  </si>
  <si>
    <t>HCBS OVERALL</t>
  </si>
  <si>
    <t xml:space="preserve">Is the home similar to other residences in the neighborhood and is maintained? </t>
  </si>
  <si>
    <t>Reciprocity Tool 7.1           MDHHS PCP Policy</t>
  </si>
  <si>
    <t>Reciprocity Tool 7.2         MDHHS PCP Policy           HCBS Final Rule</t>
  </si>
  <si>
    <r>
      <t>SCORING INSTRUCTIONS</t>
    </r>
    <r>
      <rPr>
        <i/>
        <sz val="8"/>
        <rFont val="Calibri"/>
        <family val="2"/>
        <scheme val="minor"/>
      </rPr>
      <t xml:space="preserve">
2 = compliance with standard/intent 
1 = partial compliance standard/intent 
0 = non-compliance with standard/intent 
N/A = requirement not applicable to this type of review or this provider</t>
    </r>
  </si>
  <si>
    <t>License Type:</t>
  </si>
  <si>
    <t>Possible Score</t>
  </si>
  <si>
    <t>SECTION 1 - GENERAL ADMINISTRATIVE OVERSIGHT</t>
  </si>
  <si>
    <r>
      <t xml:space="preserve">The provider has adequate </t>
    </r>
    <r>
      <rPr>
        <b/>
        <i/>
        <sz val="10"/>
        <rFont val="Calibri"/>
        <family val="2"/>
        <scheme val="minor"/>
      </rPr>
      <t>physical safeguards</t>
    </r>
    <r>
      <rPr>
        <sz val="10"/>
        <rFont val="Calibri"/>
        <family val="2"/>
        <scheme val="minor"/>
      </rPr>
      <t xml:space="preserve"> in place to prevent unauthorized use or disclosure of Protected Health Information (PHI), including both policy and procedures to protect PHI.  
For example, paper records are locked with only appropriate staff members having access, and not left in open areas. 
</t>
    </r>
  </si>
  <si>
    <t xml:space="preserve">The organization has developed and adopted a “Code of Conduct” (or its equivalent) for its employees regarding ethical and legal practice expectations.  A provider may choose to comply with the SWMBH Code of Conduct in lieu of developing its own code of conduct (must have written certification that they have received, read, and will abide by SWMBH’s Code of Conduct). </t>
  </si>
  <si>
    <t>PIHP Policy 10.1</t>
  </si>
  <si>
    <t>Deficit Reduction Act; 
Patient Protection &amp; Affordable Care Act of 2010; 
HealthCare &amp; Education Reconciliation Act of 2010</t>
  </si>
  <si>
    <t>Plans for Improvement in response to citations/recommendations from the most recent reviews (licensing etc.) or licensing special investigations have been submitted to the appropriate agency, and there is evidence of implementation.</t>
  </si>
  <si>
    <t>Section 1 - GENERAL ADMINISTRATIVE OVERSIGHT Total:</t>
  </si>
  <si>
    <t>Strategies to prevent the same incident from reoccurring are consistently documented in incident reports. Addendums to the individual plans of service are developed to address trends/concerns identified, as needed.</t>
  </si>
  <si>
    <t>DHHS site review</t>
  </si>
  <si>
    <t>HIPAA (within 30 days of hire, annual updates).</t>
  </si>
  <si>
    <t>Corporate Compliance (within 30 days of hire, annual updates).</t>
  </si>
  <si>
    <t>Customer Services within 30 days of hire and annually for all in the following roles:  • Psychiatrists/nurses, • Peer support specialists, • Recovery coaches, • Reception staff, • Service supervisors/directors of the above listed staff, • Minimum one person per site for all other services (MH and SUD)</t>
  </si>
  <si>
    <t>Role of Direct Care Workers/Working with People (prior to working independently with customers or as lead staff; or within 90 days of hire).</t>
  </si>
  <si>
    <t>Health Administration (prior to working independently with customers or as lead staff; or within 90 days of hire).</t>
  </si>
  <si>
    <t>Medication Administration  (prior to working independently with customers or as lead staff; or within 90 days of hire).</t>
  </si>
  <si>
    <t>Nutrition (prior to working independently with customers or as lead staff; or within 90 days of hire).</t>
  </si>
  <si>
    <t>Emergency Preparedness (prior to working independently with customers or as lead staff; or within 90 days of hire).</t>
  </si>
  <si>
    <t>Introduction to Special Needs MI/DD (prior to working independently with customers or as lead staff; or within 90 days of hire).</t>
  </si>
  <si>
    <t>DHHS Site Visit  Protocol B.1.3, 4.4.2(e), 5.4.2, 6.4.2, 7.4.1, 8.3.2</t>
  </si>
  <si>
    <t>Scoring Summary</t>
  </si>
  <si>
    <t xml:space="preserve">Section 5 - TRAINING TOTAL </t>
  </si>
  <si>
    <t>OVERALL</t>
  </si>
  <si>
    <t>HIPAA/HITECH 
42 CFR Part 2
MH Code 330.1748</t>
  </si>
  <si>
    <t>Reciprocity Tool 2.1              AFC Licensing Rules R 400.14312 Rule 312(1);           R 400.1418 Rule 18(5)</t>
  </si>
  <si>
    <t>Reciprocity Tool 2.3             Michigan Mental Health Code
R 330.7158</t>
  </si>
  <si>
    <t xml:space="preserve">Has administrator/licensee provided specific performance improvement to prevent recurrence of the incident for each staff member involved, per the Incident Report? Look for any incident reports to explain irregularities in the MAR. </t>
  </si>
  <si>
    <t>Reciprocity Tool 2.4                   R 400.14312 Rule 312(1)          R 400.1418 Rule 18(5)</t>
  </si>
  <si>
    <t xml:space="preserve">Medication Administration Record (MAR) is implemented and used. A provider shall record the administration of all medication in the recipient's clinical record, including 1) The dosage. 2) Label instructions for use. 3) Time to be administered. 4) The initials of the person who administers the medication, which shall be entered at the time the medication is given. 5) A resident’s refusal to accept prescribed medication or procedures. </t>
  </si>
  <si>
    <t>Medication Administration Record (MAR) is implemented and used.</t>
  </si>
  <si>
    <t>Staff are trained on and follow the Rules of passing medications (e.g. correct patient/medication/dose/route/time/documentation/reason/response)</t>
  </si>
  <si>
    <t xml:space="preserve">Training logs; staff interviews regarding passing meds. </t>
  </si>
  <si>
    <t>R 400.14312 Rule 312 (1-7)</t>
  </si>
  <si>
    <t>Reciprocity Tool 2.3          Payor Contract Requirement: HEALTH AND SAFETY OF CUSTOMERS; RECIPIENT RIGHTS AND CONSUMER GRIEVANCE PROCEDURES</t>
  </si>
  <si>
    <t>Section  2 - MEDICATION MANAGEMENT Total:</t>
  </si>
  <si>
    <t>SECTION 2  - MEDICATION MANAGEMENT</t>
  </si>
  <si>
    <t>There is a system in place to ensure individuals can identify their own personal care items (razors, tooth brush, etc.)</t>
  </si>
  <si>
    <t>Individual bins are labeled and/or stored separately</t>
  </si>
  <si>
    <t>Reciprocity Tool 3.1             AFC Licensing Rules R400.14318; R 400.14319</t>
  </si>
  <si>
    <t xml:space="preserve">Reciprocity Tool 3.2 </t>
  </si>
  <si>
    <t>Carbon Monoxide Detectors are present and operational</t>
  </si>
  <si>
    <t>Reciprocity Tool 3.3             Payor Contract Requirement: HEALTH AND SAFETY OF CUSTOMERS; RECIPIENT RIGHTS AND CONSUMER GRIEVANCE PROCEDURES</t>
  </si>
  <si>
    <t>Smoke Detectors are present and operational.</t>
  </si>
  <si>
    <t>Reciprocity Tool 3.5                   R 400.14505 Rule 505 (1-6)        R 400.2376 Rule 376 (1-5)      R 400.1437 Rule 37 (1-6)</t>
  </si>
  <si>
    <t>Reciprocity Tool 3.6</t>
  </si>
  <si>
    <t xml:space="preserve">Evacuation scores are recorded and present. </t>
  </si>
  <si>
    <t>Reciprocity Tool 3.7                      R400.14318 Rule 318 (5)</t>
  </si>
  <si>
    <t>Fire drills are performed in the home (quarterly on every shift)</t>
  </si>
  <si>
    <t>One daytime, one evening, one sleeping each quarter; Staff interviews; Policy &amp; Procedures; Review of log of drills.</t>
  </si>
  <si>
    <t xml:space="preserve">Evacuation routes are posted, accurate, and current. </t>
  </si>
  <si>
    <t>Reciprocity Tool 3.9                 R 400.14318 Rule 318 (2)        R 400.1438 Rule 38 (2)</t>
  </si>
  <si>
    <t>Reciprocity Tool 3.8                 R 400.14318 Rule 318 (5)       R 400.2261 Rule 261</t>
  </si>
  <si>
    <t>Evacuation route postings; Staff interviews on safety plan.</t>
  </si>
  <si>
    <t>Home has a designated tornado shelter area.</t>
  </si>
  <si>
    <t>Reciprocity Tool 3.10                 R 400.14318 Rule 318 (5)</t>
  </si>
  <si>
    <t>Policy/procedure; safety manual; Posting(s)</t>
  </si>
  <si>
    <t>If emergency lights are present, they are in working order</t>
  </si>
  <si>
    <t>Reciprocity Tool 3.11</t>
  </si>
  <si>
    <t>Reciprocity Tool 3.13</t>
  </si>
  <si>
    <t>Reciprocity Tool 3.12</t>
  </si>
  <si>
    <t>Reciprocity Tool 3.14                 OSHA Blood Borne Pathogens standard (29 CFR 1910.1030)</t>
  </si>
  <si>
    <t>Items are not locked away "just because".</t>
  </si>
  <si>
    <t xml:space="preserve">Interior of home is free of surveillance/monitoring cameras. </t>
  </si>
  <si>
    <t>Reciprocity Tool 3.15                MHC 330.1724</t>
  </si>
  <si>
    <t>Prohibited under the MHC. Residential Licensee can request a variance from licensing rules for medical reasons - requires a physician order and guardian consent</t>
  </si>
  <si>
    <t xml:space="preserve">Provider has systems in place to ensure adaptive equipment (i.e. beds, C-PAP, wheelchairs) is maintained. </t>
  </si>
  <si>
    <t>Reciprocity Tool 3.16                R 400.14306</t>
  </si>
  <si>
    <t xml:space="preserve">Should include evidence that licensee is following the manufacturer's maintenance schedule; Equipment is clean; staff interviews can describe policies and procedures; etc. </t>
  </si>
  <si>
    <t xml:space="preserve">Evaluate how this is monitored and refilled when used. </t>
  </si>
  <si>
    <t>Fire extinguishers are present, not expired, and accessible</t>
  </si>
  <si>
    <t>Reciprocity Tool 3.18                 R 400.2245 Rule 245</t>
  </si>
  <si>
    <t>Reciprocity Tool 3.19               R 400.14318 Rule 318 (5)</t>
  </si>
  <si>
    <t>Contingency plan is available in the event of a driving accident.</t>
  </si>
  <si>
    <t>Emergency Shelter plan (interim) is documented.</t>
  </si>
  <si>
    <t>Contingency plan is available in the event of a power outage.</t>
  </si>
  <si>
    <t>Reciprocity Tool 3.22</t>
  </si>
  <si>
    <t>Reciprocity Tool 3.20</t>
  </si>
  <si>
    <t>Reciprocity Tool 3.19</t>
  </si>
  <si>
    <t>SECTION 3 - HEALTH &amp; SAFETY and CONTINGENCY PLANS</t>
  </si>
  <si>
    <t>EMERGENCY BAGS</t>
  </si>
  <si>
    <t>Reciprocity Tool 3.23                 R 400.14319 Resident Transportation</t>
  </si>
  <si>
    <t>Reciprocity Tool 3.24                   FEMA safety practices</t>
  </si>
  <si>
    <t>Section 3 - HEALTH &amp; SAFETY and EMERGENCY RESPONSE Total:</t>
  </si>
  <si>
    <t>SECTION 4: STAFFING</t>
  </si>
  <si>
    <t>Staffing is sufficient to implement programming schedule (document ratio in "Comments")</t>
  </si>
  <si>
    <t xml:space="preserve">AM:                                                                                                                PM:                                                                                                                  MIDNIGHT: </t>
  </si>
  <si>
    <t>Licensee has an effective plan for short staffing.</t>
  </si>
  <si>
    <t>Section 4 -STAFFING RESPONSE Total:</t>
  </si>
  <si>
    <t>SECTION 5: INCIDENT REPORTING</t>
  </si>
  <si>
    <t xml:space="preserve">Incident reports are completed in their entirety and Prevention Strategy was addressed. </t>
  </si>
  <si>
    <t xml:space="preserve">INDICATE NUMBER OF INCIDENT REPORTS REVIEWED: </t>
  </si>
  <si>
    <t>Section 5 - INCIDENT REPORTING Total:</t>
  </si>
  <si>
    <t>SECTION 7 -  CREDENTIALING AND PERSONNEL MANAGEMENT REQUIREMENTS</t>
  </si>
  <si>
    <t xml:space="preserve">There is documentation of the date of hire OR the offer letter, included in the personnel file. </t>
  </si>
  <si>
    <t xml:space="preserve">Provider should maintain a personnel file for each staff member. </t>
  </si>
  <si>
    <t xml:space="preserve">There is a copy of a current driver's license or State ID (front and back) in the personnel file. </t>
  </si>
  <si>
    <t xml:space="preserve">There is an I-9 verification in the personnel file. </t>
  </si>
  <si>
    <t xml:space="preserve">Completed I-9 for with copies of applicable sources of identification . </t>
  </si>
  <si>
    <t xml:space="preserve">There is evidence that Direct Care Worker(s) are able to communicate expressively and receptively in order to follow individual plan requirements and beneficiary-specific emergency procedures, and report on activities performed. </t>
  </si>
  <si>
    <t>There is evidence in the personnel file that the agency conducted a Recipient Rights Violation Check with the local CMHSP.</t>
  </si>
  <si>
    <t xml:space="preserve">Current policy certification or binder. Verify the policy holder name and effective/expiration date of policy. </t>
  </si>
  <si>
    <t>Section  7 - CREDENTIALING AND 
PERSONNEL MANAGEMENT REQUIREMENTS Total:</t>
  </si>
  <si>
    <t xml:space="preserve">SECTION 6 - TRAINING 
</t>
  </si>
  <si>
    <t>6A - All Direct Service Staff</t>
  </si>
  <si>
    <t>Section 6A - DIRECT CARE STAFF TRAINING REQUIREMENTS Total:</t>
  </si>
  <si>
    <t>6.A.1</t>
  </si>
  <si>
    <t>6.A.2</t>
  </si>
  <si>
    <t>6.A.3</t>
  </si>
  <si>
    <t>6.A.4</t>
  </si>
  <si>
    <t>6.A.5</t>
  </si>
  <si>
    <t>6.A.6</t>
  </si>
  <si>
    <t>6.A.7</t>
  </si>
  <si>
    <t>6.A.8</t>
  </si>
  <si>
    <t>6.A.9</t>
  </si>
  <si>
    <t>6.A.10</t>
  </si>
  <si>
    <t xml:space="preserve">SECTION  6 - TRAINING - CONTINUED
</t>
  </si>
  <si>
    <t>6B - Specialized Residential Services</t>
  </si>
  <si>
    <t>6.B.1</t>
  </si>
  <si>
    <t>6.B.2</t>
  </si>
  <si>
    <t>6.B.3</t>
  </si>
  <si>
    <t>6.B.4</t>
  </si>
  <si>
    <t>6.B.5</t>
  </si>
  <si>
    <t>6.B.6</t>
  </si>
  <si>
    <t>6.B.7</t>
  </si>
  <si>
    <t>6.B.8</t>
  </si>
  <si>
    <t>Section 6B - TRAINING REQUIREMENTS 
FOR SPECIALIZED RESIDENTIAL Total:</t>
  </si>
  <si>
    <t xml:space="preserve">*Auditor must use best judgment to determine if provider is taking steps to ensure communication skills.* Evidence may include: Diploma/GED; basic literacy exam; employment interview process/content; employee interview(s); etc. </t>
  </si>
  <si>
    <t xml:space="preserve">Provider ensures that staff who use their personal vehicle(s) to transport customers or for other business purposes have insurance binder or policy on file. </t>
  </si>
  <si>
    <t>Clarify time requirement; Include list of trainings in the Scoring tab to assist in guiding the reviewer</t>
  </si>
  <si>
    <t>What training is being used for this? SWMBH Customer Services Committee has a training (consider putting on website); Does the one person per site requirement mean one person AT ALL TIME ON SITE (i.e. 24 hours per day) or does it mean one person at some point in time?</t>
  </si>
  <si>
    <t>6.A.11</t>
  </si>
  <si>
    <t>DIRECTION</t>
  </si>
  <si>
    <t>Add MDHHS approval language - consistent with SWMBH Training Grid</t>
  </si>
  <si>
    <t>Same as above</t>
  </si>
  <si>
    <t xml:space="preserve">QUESTION re: applicability of Job Descriptions and Performance Evals to all AFC homes regardless of size. Does licensure as Family vs. Small Group make a difference. MT to ask LARA, reg appears to apply to all. </t>
  </si>
  <si>
    <t xml:space="preserve">Is the I-9 verification required and if so, what are next steps if there is an issue? </t>
  </si>
  <si>
    <t xml:space="preserve">Ok if for the provider - does not have to be site specific as long as the Provider is getting information. </t>
  </si>
  <si>
    <t xml:space="preserve">MT check statute re: criminal background checks every 2 years - do not believe it is required if enrolled in rap back. ADD enrollment in Michigan Workforce Background Check System to the Worksheet for employee review. </t>
  </si>
  <si>
    <t xml:space="preserve">Only apples to staff who are transporting customers. </t>
  </si>
  <si>
    <t xml:space="preserve">For staff who transport customers, primary source verification of State driving infractions has been conducted prior to hire and annually thereafter. Provider has policies and procedures in place to ensure safe transportation of Customers receiving Supports/Services. </t>
  </si>
  <si>
    <t>MT check with LARA re: whether performance evals are required. Maybe standard was "ongoing evaluation of performance"</t>
  </si>
  <si>
    <t>CONSIDER ADDING TO GENERAL ADMIN AS A REVIEW OF THE PROVIDER'S INTERVIEW PROCESS AND HOW THEY EVALUATE STAFF ABILITY TO COMMUNICATE AND REMOVE FROM STAFF SPECIFIC AUDIT PORTION. Or in annual performance eval section.</t>
  </si>
  <si>
    <t>Separate standards on the staff worksheet.</t>
  </si>
  <si>
    <t xml:space="preserve">Restrictions are not present in the home OR if restrictions affect other members of the home, the provider has a process for other residents to overcome the restriction. </t>
  </si>
  <si>
    <t>SECTION 4  - COMMUNITY INTEGRATION</t>
  </si>
  <si>
    <t>SECTION 4  - COMMUNITY INTEGRATION Total:</t>
  </si>
  <si>
    <r>
      <t xml:space="preserve">Do individuals live and/or receive services and supports in a setting where there is regular (more than once a week) opportunity for contact with people not receiving services? </t>
    </r>
    <r>
      <rPr>
        <b/>
        <sz val="9"/>
        <color theme="4"/>
        <rFont val="Calibri"/>
        <family val="2"/>
        <scheme val="minor"/>
      </rPr>
      <t>(Guidance: Residents may choose not to participate, but the opportunity must be available)</t>
    </r>
  </si>
  <si>
    <r>
      <t xml:space="preserve">Do individuals have full access to the community? </t>
    </r>
    <r>
      <rPr>
        <b/>
        <sz val="9"/>
        <color theme="4"/>
        <rFont val="Calibri"/>
        <family val="2"/>
        <scheme val="minor"/>
      </rPr>
      <t>(Guidance: Organized at least 1x per week with non-Medicaid beneficiaries, and independently unless otherwise determined in a resident's BTP)</t>
    </r>
  </si>
  <si>
    <r>
      <t xml:space="preserve">Do individuals have access to food at any time? </t>
    </r>
    <r>
      <rPr>
        <b/>
        <sz val="9"/>
        <color theme="4"/>
        <rFont val="Calibri"/>
        <family val="2"/>
        <scheme val="minor"/>
      </rPr>
      <t>(Guidance: refrigerators and pantries must be open to residents; one resident's BTP cannot limit access for all the other residents (see 3.6 below))</t>
    </r>
  </si>
  <si>
    <r>
      <t>Can individuals close and lock their bathroom door?</t>
    </r>
    <r>
      <rPr>
        <b/>
        <sz val="9"/>
        <color theme="1"/>
        <rFont val="Calibri"/>
        <family val="2"/>
        <scheme val="minor"/>
      </rPr>
      <t xml:space="preserve"> </t>
    </r>
    <r>
      <rPr>
        <b/>
        <sz val="9"/>
        <color theme="4"/>
        <rFont val="Calibri"/>
        <family val="2"/>
        <scheme val="minor"/>
      </rPr>
      <t>(Guidance: pop-locks are allowable; locks are not required if the bathroom is located within a single occupancy bedroom (i.e. an en suite))</t>
    </r>
  </si>
  <si>
    <r>
      <t xml:space="preserve">Can individuals close and lock their bedroom door? </t>
    </r>
    <r>
      <rPr>
        <b/>
        <sz val="9"/>
        <color theme="4"/>
        <rFont val="Calibri"/>
        <family val="2"/>
        <scheme val="minor"/>
      </rPr>
      <t>(Guidance: keyed lock is required on bedroom doors and must be non-locking on egress - it can be opened from the inside in one motion)</t>
    </r>
  </si>
  <si>
    <r>
      <t xml:space="preserve">Is the outside of the home in </t>
    </r>
    <r>
      <rPr>
        <sz val="11"/>
        <rFont val="Calibri"/>
        <family val="2"/>
        <scheme val="minor"/>
      </rPr>
      <t>good condition</t>
    </r>
    <r>
      <rPr>
        <b/>
        <sz val="9"/>
        <rFont val="Calibri"/>
        <family val="2"/>
        <scheme val="minor"/>
      </rPr>
      <t xml:space="preserve"> </t>
    </r>
    <r>
      <rPr>
        <b/>
        <sz val="9"/>
        <color theme="4"/>
        <rFont val="Calibri"/>
        <family val="2"/>
        <scheme val="minor"/>
      </rPr>
      <t>(Guidance: no safety hazards - broken windows, holes, missing siding, broken/missing deck boards, etc.)</t>
    </r>
    <r>
      <rPr>
        <sz val="11"/>
        <color theme="1"/>
        <rFont val="Calibri"/>
        <family val="2"/>
        <scheme val="minor"/>
      </rPr>
      <t xml:space="preserve">? </t>
    </r>
  </si>
  <si>
    <r>
      <t xml:space="preserve">Are furnishing adequate and in </t>
    </r>
    <r>
      <rPr>
        <sz val="11"/>
        <rFont val="Calibri"/>
        <family val="2"/>
        <scheme val="minor"/>
      </rPr>
      <t>good repair</t>
    </r>
    <r>
      <rPr>
        <sz val="11"/>
        <color theme="1"/>
        <rFont val="Calibri"/>
        <family val="2"/>
        <scheme val="minor"/>
      </rPr>
      <t xml:space="preserve">? </t>
    </r>
    <r>
      <rPr>
        <b/>
        <sz val="9"/>
        <color theme="4"/>
        <rFont val="Calibri"/>
        <family val="2"/>
        <scheme val="minor"/>
      </rPr>
      <t>(Guidance: can furnishing be used according to their intended purpose or are they missing things like a chair or table leg; are furnishing ripped/falling apart; does the condition of furnishings like flooring create a safety hazard such as tripping)</t>
    </r>
  </si>
  <si>
    <t xml:space="preserve">Staff know what to do if they suspect Medicaid fraud or abuse within the organization. (N/A if no hired staff - e.g., Family homes). Compliance training content may be reviewed to assess this item. </t>
  </si>
  <si>
    <t>Medication is properly stored and secured, including controlled substances.</t>
  </si>
  <si>
    <t xml:space="preserve">Hazards, such as cleaning supplies, are safeguarded for consumer safety. </t>
  </si>
  <si>
    <t xml:space="preserve">Containers should be clearly labeled as biohazards, kept in a secure area or container, and sharps are disposed of promptly once the container is full (policy/procedure/staff interview re: process, is the container currently full?). </t>
  </si>
  <si>
    <t xml:space="preserve">Suggested proofs: policy, procedure, protocol, staff interview to determine if staff know what to do in the event of a car accident with members. </t>
  </si>
  <si>
    <t xml:space="preserve">Emergency Shelter example - if the home has a fire, or is without heat or water, where will members go? </t>
  </si>
  <si>
    <t>Food safety, temperature safety, specific needs of the home's residents safety/medical needs (refrigerated medications; CPAP machines; nebulizer; etc.). Does not have to be a stand alone document.</t>
  </si>
  <si>
    <t xml:space="preserve">Example - dogs &amp; cats should be vaccinated against rabies. </t>
  </si>
  <si>
    <t>First Aid kit is present in the home.</t>
  </si>
  <si>
    <t xml:space="preserve">2 = all items present; food/water labeled but may be expired                                                                    
1 = less than half of items are missing
0 = more than half of the items are missing </t>
  </si>
  <si>
    <t xml:space="preserve">Must be trained on medical protocols, safe lifting, chair transfers, etc. </t>
  </si>
  <si>
    <t>2.3A</t>
  </si>
  <si>
    <t xml:space="preserve">If there are no Incident Reports (any IRs, not limited to med errors) to review, do staff know the process for documenting and reporting applicable incidents? </t>
  </si>
  <si>
    <r>
      <t xml:space="preserve">Has administrator/licensee provided specific performance improvement to prevent reoccurrence of the incident for each staff member involved, per Incident Report. Are there Incident Reports to explain any irregularities in the MAR? </t>
    </r>
    <r>
      <rPr>
        <b/>
        <sz val="8"/>
        <color rgb="FFFF0000"/>
        <rFont val="Calibri"/>
        <family val="2"/>
        <scheme val="minor"/>
      </rPr>
      <t xml:space="preserve"> </t>
    </r>
  </si>
  <si>
    <t>Reciprocity Tool 3.4   Manufacturer recommendations</t>
  </si>
  <si>
    <t>Staff interviews - if no IRs, do staff know what to do if one occurs?</t>
  </si>
  <si>
    <t xml:space="preserve">Are there individuals with specialized care needs in the home and, if so, have staff been trained on how to care for population specific needs? Circle all that are applicable:                 Feeding tube(s); Diabetes; Wheelchairs; Hypertension; Autistic; Cerebral Palsy; Needs lift; Other (specify): </t>
  </si>
  <si>
    <t>If sharps are being used, there is a container on site for disposal, which is not overfilled.</t>
  </si>
  <si>
    <r>
      <t>Medication errors (</t>
    </r>
    <r>
      <rPr>
        <b/>
        <i/>
        <sz val="10"/>
        <rFont val="Calibri"/>
        <family val="2"/>
        <scheme val="minor"/>
      </rPr>
      <t>including refusals</t>
    </r>
    <r>
      <rPr>
        <sz val="10"/>
        <rFont val="Calibri"/>
        <family val="2"/>
        <scheme val="minor"/>
      </rPr>
      <t xml:space="preserve">), missed medications, and/or adverse drug reactions are immediately and properly documented in Incident Reports. </t>
    </r>
  </si>
  <si>
    <t>Provider has a policy, procedure, or process in place for testing and maintenance of carbon monoxide detectors</t>
  </si>
  <si>
    <t>Ensure log of testing in accordance with Policy/Procedure/Process; maintenance log shows at minimum annual testing.</t>
  </si>
  <si>
    <t xml:space="preserve">Applicable to homes with gas fireplace(s) or heated with gas. "N/A" for homes without this. </t>
  </si>
  <si>
    <t xml:space="preserve">Provider has a policy/procedure/process in place for testing and maintenance of smoke detectors </t>
  </si>
  <si>
    <t>Blood spill kit is on site with items such as, but not limited to: absorbent Packs, Antiseptic Cleansing Wipes, Biohazard Bags, Body Fluid Pick Up Guide, Disposable Clean-Up Towels, Disposable Gown, Disposable Shoe Covers, Eye Shields, Germicidal Wipes, Gloves, Scooper</t>
  </si>
  <si>
    <t>Reciprocity Tool 3.17          OSHA 29 CFR 1910.1030(d)(3)(i)</t>
  </si>
  <si>
    <t>Fire, medical, and severe weather drills occur in accordance with a written policy, procedure, or evacuation plan, according to licensure.</t>
  </si>
  <si>
    <t xml:space="preserve">If an agency has a pet or therapy animal on the premises, vaccination records should be available for review, if applicable. </t>
  </si>
  <si>
    <r>
      <t>Emergency Bags</t>
    </r>
    <r>
      <rPr>
        <b/>
        <i/>
        <sz val="10"/>
        <rFont val="Calibri"/>
        <family val="2"/>
        <scheme val="minor"/>
      </rPr>
      <t xml:space="preserve"> in the vehicle</t>
    </r>
    <r>
      <rPr>
        <sz val="10"/>
        <rFont val="Calibri"/>
        <family val="2"/>
        <scheme val="minor"/>
      </rPr>
      <t xml:space="preserve"> at minimum contain a basic First Aid Kit and there is a process for monitoring contents.</t>
    </r>
  </si>
  <si>
    <t>Process for monitoring Emergency Bags - frequency and responsibility identified and followed. Basic first aid kits required in any vehicle (company or personal) used to transport consumers, AT THE TIME the consumer is being transported. A portable First Aid Kit that is required to be taken each time a consumer is transported, but is otherwise housed in the Spec Res Home is acceptable. Look for policy/procedure/training/staff knowledge on the requirement to take it. First Aid kit may be located in the Vehicle Emergency Bag.</t>
  </si>
  <si>
    <t xml:space="preserve">Process for monitoring Emergency Bags - frequency and responsibility identified and followed
Expired food/water items indicate the monitoring process has failed. Score "1" if written policy/process exists but isn't implemented. 
</t>
  </si>
  <si>
    <t xml:space="preserve">There is a process for monitoring the contents of Emergency Bags in the home and it is implemented. Incorrect Client Profiles result in a score of "0" and a Plan of Correction. </t>
  </si>
  <si>
    <t xml:space="preserve">Minimum ratio 1:12; Staff schedules for AM, PM, and Midnight shifts. Repeated finding of ratio below requirement may suggest ineffective plan for short staffing. Staffing must take into consideration e-scores (how many staff are needed to evacuate members); 1-on-1 or other enhanced staffing needs. </t>
  </si>
  <si>
    <t>Interview home manager/staff; review schedules to see if plan occurred as it was supposed to. Short staffing could result from staff absences and vacancies OR resident schedule changes such as a day program being cancelled (i.e. increased # of residents in the home results in a change in staffing need).</t>
  </si>
  <si>
    <t xml:space="preserve">Request log of incident reports and select a sample to review. Incident Reports are NOT limited to Recipient Rights. Can involve a resident tripping and falling over a hazard in the home or community, suicide attempts, and/or self harm (example - cutting). Must be properly documented, supervisor reviewed, and plan to ensure it does not reoccur if needed (example - loose carpeting repaired). </t>
  </si>
  <si>
    <t>Is the living environment comfortable?</t>
  </si>
  <si>
    <t>STAFF TRAINING</t>
  </si>
  <si>
    <t>Name</t>
  </si>
  <si>
    <t xml:space="preserve">Name </t>
  </si>
  <si>
    <t>Hire Date</t>
  </si>
  <si>
    <t>CREDENTIALING AND PERSONNEL MANAGEMENT REQUIREMENTS - FILE REVIEW</t>
  </si>
  <si>
    <t xml:space="preserve">Current job description is present in the personnel file and is signed and dated by the employee. </t>
  </si>
  <si>
    <t>I-9 verification</t>
  </si>
  <si>
    <t>Current copy of employees driver's license or State ID (front and back)</t>
  </si>
  <si>
    <t xml:space="preserve">Documentation of the date of hire OR the offer letter </t>
  </si>
  <si>
    <t xml:space="preserve">Primary source verification of State driving infractions has been conducted prior to hire and annually thereafter, for staff who transport customers. </t>
  </si>
  <si>
    <t xml:space="preserve">Medication is stored in the original pharmacy-supplied and pharmacy-labeled container; Medication is labeled for the specific resident; Medication storage is locked; refrigerated medications are locked/secured; topical and oral medications are separated from each other. </t>
  </si>
  <si>
    <t>Emergency numbers are posted, including Poison Control Number (1-800-764-7661), gas company (if applicable), police/non-emergency police #, local CMH Crisis Line, suicide hotline, applicable provider staff #s (example - on-call clinical staff).</t>
  </si>
  <si>
    <t xml:space="preserve">A standard set of house rules are not imposed or enforced by the setting. </t>
  </si>
  <si>
    <t xml:space="preserve">House rules are optional for Adult Foster Care and Homes for the Aged, but are not permitted under the HCBS Final Rule for Spec Res. </t>
  </si>
  <si>
    <t>Grand Total</t>
  </si>
  <si>
    <t xml:space="preserve">Posting. </t>
  </si>
  <si>
    <t xml:space="preserve">Monitoring for Exclusion from Participation in Federal Healthcare Programs. Each unlicensed* employee is to be run through the following databases, prior to hire and at least annually thereafter: 
1. OIG Exclusions database
2. State of Michigan Sanctioned Provider List  
3. System for Award Management
*Licensed/credentialed staff must be run monthly </t>
  </si>
  <si>
    <t xml:space="preserve">Prior to hire, performed by contracted CMHs' Office(s) of Recipient Rights. </t>
  </si>
  <si>
    <t>Could be policy/procedure, documented process, documentation supporting that a process exists, etc.</t>
  </si>
  <si>
    <t xml:space="preserve">Individuals have full unfettered access to all common areas of the setting. </t>
  </si>
  <si>
    <t xml:space="preserve">All individuals residing in the home have a completed and signed summary of resident's rights in the provider record. </t>
  </si>
  <si>
    <t>SECTION 5 - CLINICAL FILE/POLICY REVIEW</t>
  </si>
  <si>
    <t>Section 5 - CLINICAL FILE/POLICY REVIEW</t>
  </si>
  <si>
    <t>SECTION 5 - CLINICAL FILE/POLICY REVIEW Total:</t>
  </si>
  <si>
    <t xml:space="preserve">HCBS Scoring Summary </t>
  </si>
  <si>
    <t>6.B.9</t>
  </si>
  <si>
    <t>HCBS Rule Requirements (prior to working independently with customers and annually thereafter)</t>
  </si>
  <si>
    <t xml:space="preserve">Monitoring for Exclusion from Participation in Federal Healthcare Programs. Each unlicensed* employee is to be run through the following databases, prior to hire and at least annually thereafter: 
1. OIG exclusions database (https://www.exclusions.oig.hhs.gov/) and  
2. The State of Michigan Sanctioned Provider list (https://www.michigan.gov/mdhh/doing-business/providers/providers/billingreimbursement/list-of-sanctioned-providers) and
3. System for Award Management (SAM) (https://www.sam.gov)
*Licensed/credentialed staff must be run prior to hire and monthly thereafter. </t>
  </si>
  <si>
    <t>Recipient Rights Protection (including confidentiality, mandatory reporting requirement for incidents, abuse &amp; neglect) - (within 30 days of hire; annual updates).</t>
  </si>
  <si>
    <t>HIPAA (within 30 days of hire; annual updates).</t>
  </si>
  <si>
    <t>Corporate Compliance (within 30 days of hire; annual updates).</t>
  </si>
  <si>
    <t>Blood borne Pathogens (Preventing Disease Transmission, Infection Control - within 30 days of hire; annual updates).</t>
  </si>
  <si>
    <t>Person-Centered Planning (aka Individualized Service Planning - within 60 days of hire; annual updates).</t>
  </si>
  <si>
    <t>Recipient Rights Protection (including confidentiality, mandatory reporting requirement for incidents, abuse &amp; neglect) - within 30 days of hire; annual updates).</t>
  </si>
  <si>
    <r>
      <t xml:space="preserve">Cultural Diversity/Competency/Awareness (within 6 months of hire; annual updates. </t>
    </r>
    <r>
      <rPr>
        <sz val="9"/>
        <color rgb="FFFF0000"/>
        <rFont val="Calibri"/>
        <family val="2"/>
        <scheme val="minor"/>
      </rPr>
      <t>CCBHC requires within 60 days of hire; updates every 3 years.)</t>
    </r>
  </si>
  <si>
    <t xml:space="preserve">Trauma Informed Training (within 60 days of hire; annual updates.) </t>
  </si>
  <si>
    <r>
      <t xml:space="preserve">Limited English Proficiency (LEP) (within 6 months of hire.
</t>
    </r>
    <r>
      <rPr>
        <sz val="9"/>
        <color rgb="FFFF0000"/>
        <rFont val="Calibri"/>
        <family val="2"/>
        <scheme val="minor"/>
      </rPr>
      <t>CCBHC requires within 90 days of hire; updates every 3 years.)</t>
    </r>
  </si>
  <si>
    <t>PIHP Policy 3.5</t>
  </si>
  <si>
    <t>MDHHS Master Contract Schedule A, Section (1)(B)(3)(k)
MDHHS Memo 6.21.24</t>
  </si>
  <si>
    <t>MDHHS Master Contract Schedule A, Sections (1)(B)(3)(k) and 1)(E)(9)
42 CFR 438.206
SWMBH Policy 3.7</t>
  </si>
  <si>
    <t>MDHHS Master Contract Schedule A, Sections (1)(B)(3)(k) and 1(Q)(8)
Office of Civil Rights Policy Guidance on the Title VI Prohibition Against Discrimination</t>
  </si>
  <si>
    <t>Medicaid Integrity Program (MIP) 
Deficit Reduction Act (DRA)
MDHHS Master Contract, Schedule A, Section 1(R)</t>
  </si>
  <si>
    <t>MDHHS Behavioral Health Provider Qualifications 
Medicaid Provider Manual 2.4 (Aides) &amp; 18.12A (BTs)
MIOSHA R 325.70016</t>
  </si>
  <si>
    <t>45 CFR 164.308(a)(5)(i) &amp; 45 CFR 164.503(b)(1)</t>
  </si>
  <si>
    <t xml:space="preserve">MDHHS Master Contract Schedule A, Section 1(N)(9)
MDHHS Trauma Policy, “Standards” Section </t>
  </si>
  <si>
    <t>MDHHS Behavioral Health Provider Qualifications
Medicaid Provider Manual 2.4 
AFC Licensing Rules 
R 400.707</t>
  </si>
  <si>
    <t>Reciprocity Tool                         MCL 333.20173a                       MCL 333.20173b                          MCL 330.1134a                           MCL 400.734(b)(c)</t>
  </si>
  <si>
    <t>Reciprocity Tool                          Contract Requirement</t>
  </si>
  <si>
    <t>Reciprocity Tool 3.26 
R 400.2261 Rule 261 (2)</t>
  </si>
  <si>
    <t>MDHHS BHDDA Technical Requirement for Behavior Treatment Plans
AFC Licensing Rules 
R 400.643
R 400.707(e )
R 330.1806</t>
  </si>
  <si>
    <t>R 330.1806
MDHHS Master Contract Schedule A, Section 1(B)(3)(k)
MH Code: 330.1755(5)(f)
AFC Licensing Rules 
R 400.681
R 400.707 (d)
SUD admin rules: R 325.14302</t>
  </si>
  <si>
    <t>HIPPA/HITECH 
42 CFR Part 2
MH Code 330.1748</t>
  </si>
  <si>
    <t>Payor Contract requirement</t>
  </si>
  <si>
    <t>Guidance</t>
  </si>
  <si>
    <t xml:space="preserve">Look for a Provider Policy that outlines the elements that need to be present in order for the Provider to properly implement the IPOS. Recognizing that the PROVIDER is not responsible/has no control over changing the IPOS, the Policy may indicate that the Provider should verify these elements are present and if the elements are NOT present, the Provider reaches out to the CMH to notify the CMH of the missing element(s). </t>
  </si>
  <si>
    <t>HCBS Corrective Action Plan</t>
  </si>
  <si>
    <t xml:space="preserve">The current job description is present in the personnel file and is signed and dated by the employee at time of hire. </t>
  </si>
  <si>
    <r>
      <t xml:space="preserve">Reciprocity Tool                           </t>
    </r>
    <r>
      <rPr>
        <strike/>
        <sz val="7"/>
        <rFont val="Calibri"/>
        <family val="2"/>
        <scheme val="minor"/>
      </rPr>
      <t xml:space="preserve">
</t>
    </r>
    <r>
      <rPr>
        <sz val="7"/>
        <color theme="1"/>
        <rFont val="Calibri"/>
        <family val="2"/>
        <scheme val="minor"/>
      </rPr>
      <t>AFC Licensing Rules 
R 400.639(i)
R 400.701(3)</t>
    </r>
  </si>
  <si>
    <r>
      <rPr>
        <sz val="7"/>
        <color theme="1"/>
        <rFont val="Calibri"/>
        <family val="2"/>
        <scheme val="minor"/>
      </rPr>
      <t xml:space="preserve">Reciprocity Tool    
AFC Licensing Rules 
R 400.639(d)(Age)                     </t>
    </r>
    <r>
      <rPr>
        <strike/>
        <sz val="7"/>
        <color theme="1"/>
        <rFont val="Calibri"/>
        <family val="2"/>
        <scheme val="minor"/>
      </rPr>
      <t xml:space="preserve">
</t>
    </r>
    <r>
      <rPr>
        <sz val="7"/>
        <color theme="1"/>
        <rFont val="Calibri"/>
        <family val="2"/>
        <scheme val="minor"/>
      </rPr>
      <t>R 400.639(d) (transportation)</t>
    </r>
  </si>
  <si>
    <r>
      <t xml:space="preserve">Reciprocity Tool                          Labor law
</t>
    </r>
    <r>
      <rPr>
        <sz val="7"/>
        <color theme="1"/>
        <rFont val="Calibri"/>
        <family val="2"/>
        <scheme val="minor"/>
      </rPr>
      <t>AFC Licensing Rules 
R 400.639(a)</t>
    </r>
  </si>
  <si>
    <r>
      <t xml:space="preserve">Provider can obtain the Eligibility Determination Letter by logging into their </t>
    </r>
    <r>
      <rPr>
        <b/>
        <sz val="8"/>
        <color theme="1"/>
        <rFont val="Calibri"/>
        <family val="2"/>
        <scheme val="minor"/>
      </rPr>
      <t xml:space="preserve">Michigan Workforce Background Check account. Letter must contain the name of the specific site (i.e. the specific home) where the DCW is working. </t>
    </r>
  </si>
  <si>
    <r>
      <t>T</t>
    </r>
    <r>
      <rPr>
        <sz val="10"/>
        <color theme="1"/>
        <rFont val="Calibri"/>
        <family val="2"/>
        <scheme val="minor"/>
      </rPr>
      <t>he Michigan Workforce Background Check</t>
    </r>
    <r>
      <rPr>
        <sz val="10"/>
        <rFont val="Calibri"/>
        <family val="2"/>
        <scheme val="minor"/>
      </rPr>
      <t xml:space="preserve"> provides an  Eligibility to Work Letter that is included in the personnel file, establishing that the Direct Care Worker is employed at the AFC Home. </t>
    </r>
  </si>
  <si>
    <r>
      <t xml:space="preserve">Reciprocity Tool                                           MA Manual                                  </t>
    </r>
    <r>
      <rPr>
        <sz val="7"/>
        <color theme="1"/>
        <rFont val="Calibri"/>
        <family val="2"/>
        <scheme val="minor"/>
      </rPr>
      <t>AFC Licensing Rules</t>
    </r>
    <r>
      <rPr>
        <strike/>
        <sz val="7"/>
        <color theme="1"/>
        <rFont val="Calibri"/>
        <family val="2"/>
        <scheme val="minor"/>
      </rPr>
      <t xml:space="preserve"> </t>
    </r>
    <r>
      <rPr>
        <sz val="7"/>
        <color theme="1"/>
        <rFont val="Calibri"/>
        <family val="2"/>
        <scheme val="minor"/>
      </rPr>
      <t xml:space="preserve">
R 400.639(g)</t>
    </r>
  </si>
  <si>
    <t>Safety Data Sheet (SDS) guidelines are present.</t>
  </si>
  <si>
    <t xml:space="preserve">SDS guide sheets - may be electronic or paper format - staff should know how to access and follow guide sheet. </t>
  </si>
  <si>
    <r>
      <t xml:space="preserve">Emergency Bags </t>
    </r>
    <r>
      <rPr>
        <b/>
        <i/>
        <sz val="10"/>
        <rFont val="Calibri"/>
        <family val="2"/>
        <scheme val="minor"/>
      </rPr>
      <t>in the home</t>
    </r>
    <r>
      <rPr>
        <sz val="10"/>
        <rFont val="Calibri"/>
        <family val="2"/>
        <scheme val="minor"/>
      </rPr>
      <t xml:space="preserve"> contain all items listed below and are mobile:                                                                                                   Food items and bottled water are labeled with expiration dates                                                                                
Blankets and rain coats: # </t>
    </r>
    <r>
      <rPr>
        <u/>
        <sz val="10"/>
        <rFont val="Calibri"/>
        <family val="2"/>
        <scheme val="minor"/>
      </rPr>
      <t xml:space="preserve">        </t>
    </r>
    <r>
      <rPr>
        <sz val="10"/>
        <rFont val="Calibri"/>
        <family val="2"/>
        <scheme val="minor"/>
      </rPr>
      <t xml:space="preserve">                                                            Portable radio                                                                                         Consumer Profiles (w/meds, physician/allergies)                          First Aid Kit                                                                                                 Flash light                                                                                               Appropriate batteries                                                                            Keys: vehicle and house                                                                         Gloves                                                                                                       Disposable briefs (as appropriate)                                                    Wet wipes/hand sanitizer                                                              Telephone numbers of staff, guardians, and a process to contact others are included.                                                                                               </t>
    </r>
  </si>
  <si>
    <r>
      <t xml:space="preserve">Reciprocity Tool 4.1               
</t>
    </r>
    <r>
      <rPr>
        <sz val="8"/>
        <color theme="1"/>
        <rFont val="Calibri"/>
        <family val="2"/>
        <scheme val="minor"/>
      </rPr>
      <t>AFC Licensing Rules 
R 400.693</t>
    </r>
  </si>
  <si>
    <t>Reciprocity Tool 4.2
AFC Licensing Rules 
R 400.693</t>
  </si>
  <si>
    <r>
      <t xml:space="preserve">Reciprocity Tool 5.1          PIHP/MDHHS Contract 6.1, Critical Incidents;  CARF I.H.9, I.H.10.b.(3-5);
</t>
    </r>
    <r>
      <rPr>
        <sz val="8"/>
        <color theme="1"/>
        <rFont val="Calibri"/>
        <family val="2"/>
        <scheme val="minor"/>
      </rPr>
      <t xml:space="preserve">AFC Licensing Rules 
R 400.693
</t>
    </r>
  </si>
  <si>
    <t>AFC Licensing Rules 
R 400.14306</t>
  </si>
  <si>
    <r>
      <t>Individuals Plans of Service and Ancillary Plans (there is evidence that staff have been trained in the IPOS and in any applicable Support Plan for Individuals in their care before the provision of direct care [Behavior Treatment Plan, PT, OT, Nursing, etc.]). Can be reviewed as part of the clinical case review</t>
    </r>
    <r>
      <rPr>
        <sz val="10"/>
        <color theme="1"/>
        <rFont val="Calibri"/>
        <family val="2"/>
        <scheme val="minor"/>
      </rPr>
      <t>. (updates when plans are updated or amended.)</t>
    </r>
  </si>
  <si>
    <r>
      <t>Non-Aversive Techniques for Prevention and Treatment of Challenging Behavior - (wit</t>
    </r>
    <r>
      <rPr>
        <sz val="10"/>
        <color theme="1"/>
        <rFont val="Calibri"/>
        <family val="2"/>
        <scheme val="minor"/>
      </rPr>
      <t>hin 60 da</t>
    </r>
    <r>
      <rPr>
        <sz val="10"/>
        <rFont val="Calibri"/>
        <family val="2"/>
        <scheme val="minor"/>
      </rPr>
      <t xml:space="preserve">ys of hire; annual updates, if working with individuals with challenging behavior) </t>
    </r>
  </si>
  <si>
    <t>42 CFR 438.400-424
MDHHS Master Contract Schedule A, Section (1)(B)(3)(k)</t>
  </si>
  <si>
    <t>AFC Licensing Rules 
R 400.629(5)(c)
PIHP Policy 2.15A
R 330.1806</t>
  </si>
  <si>
    <r>
      <t>First Aid (within 60 days; o</t>
    </r>
    <r>
      <rPr>
        <sz val="10"/>
        <color theme="1"/>
        <rFont val="Calibri"/>
        <family val="2"/>
        <scheme val="minor"/>
      </rPr>
      <t>ngoing updates</t>
    </r>
    <r>
      <rPr>
        <sz val="10"/>
        <rFont val="Calibri"/>
        <family val="2"/>
        <scheme val="minor"/>
      </rPr>
      <t xml:space="preserve"> as required per the training program - usually every 2 to 3 years).</t>
    </r>
  </si>
  <si>
    <t>AFC Licensing Rules 
R 400.629(5)(b)
PIHP Policy 2.15A
Medicaid Provider Manual 2.4
MDHHS Behavioral Health Provider Qualifications
R 330.1806</t>
  </si>
  <si>
    <t>AFC Licensing Rules 
R 400.707(a)
R 400.629(4)(a)
R 330.1806</t>
  </si>
  <si>
    <t>AFC Licensing Rules 
R 400.629(5)(g)
R 330.1806</t>
  </si>
  <si>
    <t>AFC Licensing Rules 
R 400.675(4)(a)
R 330.1806</t>
  </si>
  <si>
    <t>AFC Licensing Rules 
R 400.629(5)(h)(i)
R 330.1806</t>
  </si>
  <si>
    <t>CPR (in-person skills demonstration required)(within 60 days; ongoing updates as required per the training program - usually every 2 to 3 years).</t>
  </si>
  <si>
    <t>AFC Licensing Rules
R 400.629(5)(f)
R 330.1806</t>
  </si>
  <si>
    <t>AFC Licensing Rules 
R 400.707(c)
R 400.629(4)(a)
R 330.1806</t>
  </si>
  <si>
    <t>Medicaid Bulletin MMP 25-53</t>
  </si>
  <si>
    <t>Reciprocity Tool                Contract Requirement; 
AFC Licensing Rules 400.734(b)(c)
PIHP Policy 2.16</t>
  </si>
  <si>
    <t xml:space="preserve">Reciprocity Tool                           MDHHS Behavioral Health Provider Qualifications
Medicaid Provider Manual 2.4 </t>
  </si>
  <si>
    <t>Reciprocity Tool
AFC Licensing Rules 
R 400.697(2)(a)</t>
  </si>
  <si>
    <t>Payor Contract requirement: Transporting Customers
AFC Licensing Rules 
R 400.639(c)
R 400.697(2)(c)</t>
  </si>
  <si>
    <r>
      <t xml:space="preserve">Personnel Performance Management: there is documented evidence that program has an adequate system to </t>
    </r>
    <r>
      <rPr>
        <sz val="10"/>
        <color rgb="FFFF0000"/>
        <rFont val="Calibri"/>
        <family val="2"/>
        <scheme val="minor"/>
      </rPr>
      <t>support, monitor</t>
    </r>
    <r>
      <rPr>
        <sz val="10"/>
        <rFont val="Calibri"/>
        <family val="2"/>
        <scheme val="minor"/>
      </rPr>
      <t>,</t>
    </r>
    <r>
      <rPr>
        <sz val="10"/>
        <color rgb="FFFF0000"/>
        <rFont val="Calibri"/>
        <family val="2"/>
        <scheme val="minor"/>
      </rPr>
      <t xml:space="preserve"> and document performance of hired staff who provide direct care services.</t>
    </r>
    <r>
      <rPr>
        <sz val="10"/>
        <rFont val="Calibri"/>
        <family val="2"/>
        <scheme val="minor"/>
      </rPr>
      <t xml:space="preserve"> </t>
    </r>
  </si>
  <si>
    <r>
      <t xml:space="preserve">Exclusion screening results (review date);  applicable policies/procedures if provider has any. 
</t>
    </r>
    <r>
      <rPr>
        <b/>
        <sz val="8"/>
        <color theme="1"/>
        <rFont val="Calibri"/>
        <family val="2"/>
        <scheme val="minor"/>
      </rPr>
      <t>Licensed staff must be run prior to hire and monthly thereafter, and verification included in their credentialing/personnel file. Unlicensed staff must be run prior to hire and at least annually thereafter.</t>
    </r>
    <r>
      <rPr>
        <b/>
        <sz val="8"/>
        <color rgb="FFFF0000"/>
        <rFont val="Calibri"/>
        <family val="2"/>
        <scheme val="minor"/>
      </rPr>
      <t xml:space="preserve">
</t>
    </r>
    <r>
      <rPr>
        <b/>
        <sz val="8"/>
        <rFont val="Calibri"/>
        <family val="2"/>
        <scheme val="minor"/>
      </rPr>
      <t>Best prac</t>
    </r>
    <r>
      <rPr>
        <b/>
        <sz val="8"/>
        <color theme="1"/>
        <rFont val="Calibri"/>
        <family val="2"/>
        <scheme val="minor"/>
      </rPr>
      <t>tice is to run exclusions screenings monthly for ALL</t>
    </r>
    <r>
      <rPr>
        <b/>
        <sz val="8"/>
        <rFont val="Calibri"/>
        <family val="2"/>
        <scheme val="minor"/>
      </rPr>
      <t xml:space="preserve"> staff who provide Medicaid-funded services. </t>
    </r>
  </si>
  <si>
    <t>MDHHS-PIHP Contract, Schedule A, Section (1)(R)(10)(e)
MDHHS-PIHP Contract - Federal Provisions Addendum, Paragraph 7
MDHHS Credentialing Policy
PIHP Policy 10.13; 
42 CFR 438.602</t>
  </si>
  <si>
    <t xml:space="preserve">Michigan Workforce Background Check Eligibility to Work Letter for the specific site (specific home). </t>
  </si>
  <si>
    <r>
      <t xml:space="preserve">Personnel Performance Management: there is documented evidence that program has an adequate system to </t>
    </r>
    <r>
      <rPr>
        <sz val="9"/>
        <color rgb="FFFF0000"/>
        <rFont val="Calibri"/>
        <family val="2"/>
        <scheme val="minor"/>
      </rPr>
      <t xml:space="preserve">support, monitor, and document performance of hired staff who provide direct care services. </t>
    </r>
  </si>
  <si>
    <t xml:space="preserve">Non-Aversive Techniques for Prevention and Treatment of Challenging Behavior - (within 60 days of hire; annual updates, if working with individuals with challenging behavior) </t>
  </si>
  <si>
    <t>Individuals Plans of Service and Ancillary Plans (there is evidence that staff have been trained in the IPOS and in any applicable Support Plan for Individuals in their care before the provision of direct care [Behavior Treatment Plan, PT, OT, Nursing, etc.]  Updates required when plans are amended or updated.)</t>
  </si>
  <si>
    <r>
      <t xml:space="preserve">Limited English Proficiency (LEP) (within 6 months of hire.
</t>
    </r>
    <r>
      <rPr>
        <sz val="10"/>
        <color rgb="FF0070C0"/>
        <rFont val="Calibri"/>
        <family val="2"/>
        <scheme val="minor"/>
      </rPr>
      <t>CCBHC requires within 60 days of hire; updates every 3 years.)</t>
    </r>
  </si>
  <si>
    <r>
      <t xml:space="preserve">Cultural Diversity/Competency/Awareness (within 6 months of hire; annual updates. </t>
    </r>
    <r>
      <rPr>
        <sz val="10"/>
        <color theme="4"/>
        <rFont val="Calibri"/>
        <family val="2"/>
        <scheme val="minor"/>
      </rPr>
      <t>CCBHC requires within 60 days of hire; updates every 3 years.)</t>
    </r>
  </si>
  <si>
    <t>Trauma Informed Training (within 60 days of hire; annual updates.)</t>
  </si>
  <si>
    <t>CPR (within 60 days; ongoing updates as required per the training program - usually every 2 to 3 years).</t>
  </si>
  <si>
    <t>First Aid (within 60 days; ongoing updates as required per the training program - usually every 2 to 3 years).</t>
  </si>
  <si>
    <t>Plan For Improvement</t>
  </si>
  <si>
    <r>
      <t xml:space="preserve">Ensure that individuals are offered meaningful community-based activities that align with their interests, no less than twice weekly, and that those outings are thoroughly documented. Outing logs should include the following: 
1. Name of the person
2. Activity offered - specifically connected to the person's interests/stated goals/desires
3. Date the activity was offered
4. If the person refused or participated in the outing
5. How the activity went (if the person participated)
6. Staff that completed the log
7. Initialed by the person 
8. Signature of the person weekly or monthly
</t>
    </r>
    <r>
      <rPr>
        <b/>
        <sz val="10"/>
        <color rgb="FFFF0000"/>
        <rFont val="Calibri"/>
        <family val="2"/>
        <scheme val="minor"/>
      </rPr>
      <t xml:space="preserve">
</t>
    </r>
  </si>
  <si>
    <r>
      <t xml:space="preserve">AFC workers with direct access to residents are required to enroll in the Michigan Workforce Background Check System, a continuous background check that </t>
    </r>
    <r>
      <rPr>
        <b/>
        <i/>
        <sz val="8"/>
        <color theme="1"/>
        <rFont val="Calibri"/>
        <family val="2"/>
        <scheme val="minor"/>
      </rPr>
      <t>includes</t>
    </r>
    <r>
      <rPr>
        <b/>
        <sz val="8"/>
        <color theme="1"/>
        <rFont val="Calibri"/>
        <family val="2"/>
        <scheme val="minor"/>
      </rPr>
      <t xml:space="preserve"> the ICHAT and the Michigan Sex Offender registry.  It does not include the National Sex Offender Registry or the MDHHS Central Registry check.  For staff enrolled in the Michigan WBC system, there should be separate documentation of National Sex Offender Registry checks, and, if applicable, MDHHS Central Registry checks.</t>
    </r>
  </si>
  <si>
    <r>
      <rPr>
        <sz val="9"/>
        <color rgb="FFFF0000"/>
        <rFont val="Calibri"/>
        <family val="2"/>
        <scheme val="minor"/>
      </rPr>
      <t>Direct care employees</t>
    </r>
    <r>
      <rPr>
        <sz val="9"/>
        <rFont val="Calibri"/>
        <family val="2"/>
        <scheme val="minor"/>
      </rPr>
      <t xml:space="preserve"> are enrolled in the Michigan Workforce Background Check syst</t>
    </r>
    <r>
      <rPr>
        <sz val="9"/>
        <color theme="1"/>
        <rFont val="Calibri"/>
        <family val="2"/>
        <scheme val="minor"/>
      </rPr>
      <t>em for ongoing criminal history monitoring</t>
    </r>
    <r>
      <rPr>
        <sz val="9"/>
        <color rgb="FFFF0000"/>
        <rFont val="Calibri"/>
        <family val="2"/>
        <scheme val="minor"/>
      </rPr>
      <t>, AND there is evidence that the provider conducts National Sex Offender Registry checks triennially and, if working with children, provides a Central Registry check.</t>
    </r>
  </si>
  <si>
    <t>For non-direct care employees, there is evidence that provider conducts verification of criminal background checks prior to hire, and every 3 years thereafter, using all the following sources:
1. ICHAT (or a system that produces comparable information);
2. Michigan Sex Offender Registry; and
3. National Sex Offender Registry. 
4. Only applicable if working with children - a Central Registry check.</t>
  </si>
  <si>
    <r>
      <rPr>
        <sz val="10"/>
        <color rgb="FFFF0000"/>
        <rFont val="Calibri"/>
        <family val="2"/>
        <scheme val="minor"/>
      </rPr>
      <t>Direct care employees</t>
    </r>
    <r>
      <rPr>
        <sz val="10"/>
        <rFont val="Calibri"/>
        <family val="2"/>
        <scheme val="minor"/>
      </rPr>
      <t xml:space="preserve"> are enrolled in the Michigan Workforce Background Check syst</t>
    </r>
    <r>
      <rPr>
        <sz val="10"/>
        <color theme="1"/>
        <rFont val="Calibri"/>
        <family val="2"/>
        <scheme val="minor"/>
      </rPr>
      <t>em for ongoing criminal history monitoring</t>
    </r>
    <r>
      <rPr>
        <sz val="10"/>
        <color rgb="FFFF0000"/>
        <rFont val="Calibri"/>
        <family val="2"/>
        <scheme val="minor"/>
      </rPr>
      <t>, AND there is evidence that the provider conducts National Sex Offender Registry checks triennially and, if working with children, provides a Central Registry check.</t>
    </r>
  </si>
  <si>
    <r>
      <t xml:space="preserve">For non-direct care employees, </t>
    </r>
    <r>
      <rPr>
        <sz val="10"/>
        <rFont val="Calibri"/>
        <family val="2"/>
        <scheme val="minor"/>
      </rPr>
      <t>there is evidence that provider conducts verification of criminal background checks prior to hire,</t>
    </r>
    <r>
      <rPr>
        <sz val="10"/>
        <color rgb="FFFF0000"/>
        <rFont val="Calibri"/>
        <family val="2"/>
        <scheme val="minor"/>
      </rPr>
      <t xml:space="preserve"> and every 3 years thereafter, using all the following sources:
1. ICHAT (or a system that produces comparable information);
2. Michigan Sex Offender Registry; and
3. National Sex Offender Registry. 
4. Only applicable if working with children - a Central Registry check.</t>
    </r>
  </si>
  <si>
    <t>Documentation requirements</t>
  </si>
  <si>
    <t>Notes</t>
  </si>
  <si>
    <t>Scoring Criteria</t>
  </si>
  <si>
    <t>Progress notes reflect which goal(s)/objective(s) were addressed during each individual contact.</t>
  </si>
  <si>
    <t xml:space="preserve">2 - Progress notes consistently and clearly identify which goals/objectives were addressed during contacts (about 95-100% of the time).
1 - Most of the time, progress notes clearly identify which goals/objectives were addressed during contacts  (about 75-95% of the time).
0 - Progress notes infrequently clearly identify which goals/objectives were addressed during contacts (less than 75% of the time).
</t>
  </si>
  <si>
    <t>Progress notes reflect treatment interventions and strategies used.</t>
  </si>
  <si>
    <t xml:space="preserve">2 - Progress notes consistently and clearly identify treatment interventions and strategies used (about 95-100% of the time).
1 - Most of the time, progress notes clearly identify treatment interventions and strategies used (about 75-95% of the time).
0 - Progress notes infrequently identify treatment interventions and strategies used (less than 75% of the time).
</t>
  </si>
  <si>
    <t>Progress notes reflect the customer's progress toward goals/objectives.</t>
  </si>
  <si>
    <t>2 - Progress notes consistently and clearly identify clear documentation of progress towards specific objectives (about 95-100% of the time).
1 - Most of the time, progress notes provide clear documentation of progress towards specific objectives (about 75-95% of the time).
0 - Progress notes infrequently provide documentation of progress towards specific objectives.  (less than 75% of the time).</t>
  </si>
  <si>
    <t>If applicable, the documentation contains evidence of follow up attempts to engage customer after no shows/missed appointments or lack of engagement in the services (phone calls, letters, case manager notification etc.).</t>
  </si>
  <si>
    <t xml:space="preserve">2 - There is consistent evidence of follow up efforts to re-engage the customer after missed appointments or lack of engagement in services (about 95-100% of the time).
1 - Most of the time, there is evidence of follow up efforts to re-engage the customer after missed appointments or lack of engagement in services (about 75-95% of the time).
0 - There is infrequent evidence of follow up efforts to re-engage the customer after missed appointments or lack of engagement in services. (less than 75% of the time).
</t>
  </si>
  <si>
    <t>Documentation Upload Requirements</t>
  </si>
  <si>
    <t xml:space="preserve">2 - There is consistent evidence of timely documentation upload on a monthly basis. (about 90 -100% of the time).                                                                                                                                                                                        1 - Most of the time there is evidence to show that documentation has been uploaded each month (about 75 to 90% of the time.)  OR Documentation is being consistently uploaded, but not on a monthly basis.                                                                                                                                                                                                                0 - There is a lack of evidence of documentation upload compliance (less than 75%.) </t>
  </si>
  <si>
    <t xml:space="preserve">2 - There is consistent evidence of timely BTP documentation upload on a monthly basis. (about 90 -100% of the time).                                                                                                                                                                                   1 - Most of the time there is evidence to show that BTP documentation  has been uploaded each month (about 75 - 89% of the time) or BTP documentation is being consistently uploaded, but not on a monthly basis.                                                                                                                                                                                                    0 - There is a lack of evidence of BTP documentation upload compliance. (Less than 75%)                                                                                                                    </t>
  </si>
  <si>
    <t>Samantha Dunham</t>
  </si>
  <si>
    <t>Consultative, awaiting MDHHS training finalization.</t>
  </si>
  <si>
    <t xml:space="preserve">1. OIG - 
2. SPL - 
3. SAM - </t>
  </si>
  <si>
    <t>Verified On-Site</t>
  </si>
  <si>
    <t>Direct Care Staff Reviewed</t>
  </si>
  <si>
    <t>Evidence Needed to Show CAP Compliance</t>
  </si>
  <si>
    <t>Provider Network Notes/Comments</t>
  </si>
  <si>
    <t>QPR Gatekeeper Training</t>
  </si>
  <si>
    <t>N/A</t>
  </si>
  <si>
    <t>For more information or to register visit spccc.eventbrite.com                                                                               Virtual Training: 12 pm - 1pm 3rd Thursday of each month</t>
  </si>
  <si>
    <t xml:space="preserve">Consultative for FY 26* </t>
  </si>
  <si>
    <t xml:space="preserve">Provider is consistently uploading Personal Care Logs, Community Living Support Logs and Progress notes into the electronic medical record system on a monthly basis.  Documentation is due by the end of the following month of service delivery.  For example: October documentation is due by the end of November.  </t>
  </si>
  <si>
    <t xml:space="preserve">Provider is consistently uploading Behavior Treatment Plan (BTP) data to the electronic medical record system. (if applicable)  Documentation is due by the 7th day following the close of the data collection month.  </t>
  </si>
  <si>
    <t xml:space="preserve">* While these items are consultative for FY 26, referrals may be made to the compliance department if warranted. </t>
  </si>
  <si>
    <t>Other Discussion Points:</t>
  </si>
  <si>
    <t>Consultative for FY26                                   HCBS Corrective Action Plan</t>
  </si>
  <si>
    <r>
      <rPr>
        <sz val="9.5"/>
        <color rgb="FFFF0000"/>
        <rFont val="Calibri"/>
        <family val="2"/>
        <scheme val="minor"/>
      </rPr>
      <t xml:space="preserve">Does the provider have </t>
    </r>
    <r>
      <rPr>
        <b/>
        <u/>
        <sz val="9.5"/>
        <color rgb="FFFF0000"/>
        <rFont val="Calibri"/>
        <family val="2"/>
        <scheme val="minor"/>
      </rPr>
      <t>policies</t>
    </r>
    <r>
      <rPr>
        <sz val="9.5"/>
        <color rgb="FFFF0000"/>
        <rFont val="Calibri"/>
        <family val="2"/>
        <scheme val="minor"/>
      </rPr>
      <t xml:space="preserve"> that indicate any modifications to an individual's IPOS must include the following: 
1. Identify the specific assessed need(s).
2. Document the positive interventions and supports used previously. 
3. Document less intrusive methods that were tried and did not work; including how and why they did not work.
4. Include a clear description of the condition that is directly proportionate to the assessed need.
5. Develop a titration or fade plan that outlines the changes in behaviors and associated timelines to reduce and/or remove the need for the modification.
6. Identify services or supports that will be provided to support the development of skills to reduce the need for modification of the HCBS Final Rule. 
7. Include regular collection and review of data to measure the effectiveness of the modification.
8. Include established time limits for periodic review of the modification.
9. Include informed consent of the individual regardless of guardianship status. 
10. Include assurances that the modification(s) will cause no harm to the individual. 
</t>
    </r>
    <r>
      <rPr>
        <b/>
        <sz val="9.5"/>
        <color rgb="FFFF0000"/>
        <rFont val="Calibri"/>
        <family val="2"/>
        <scheme val="minor"/>
      </rPr>
      <t xml:space="preserve">
NOTE: A restriction can only be implemented if there is an HCBS-compliant IPOS</t>
    </r>
    <r>
      <rPr>
        <sz val="9.5"/>
        <color rgb="FFFF0000"/>
        <rFont val="Calibri"/>
        <family val="2"/>
        <scheme val="minor"/>
      </rPr>
      <t xml:space="preserve">. </t>
    </r>
  </si>
  <si>
    <t>Population(s) Certified:</t>
  </si>
  <si>
    <t>QPR Gatekeeper Training, is recommended  for all of our providers to participate in.  QPR Gatekeeper Training: The warning signs of suicide
Suicide myths and facts
How to help someone in crisis</t>
  </si>
  <si>
    <t>A run to the store or fast food is not considered a meaningful community activity. Going to the library or museum, fishing or ice skating (if these are activities the person wants to do) are all examples of meaningful community outings.)</t>
  </si>
  <si>
    <r>
      <t>Does the setting have policies in place that ensure that all individuals have the ability to control their schedules and activities, and can decline to participate in any activity without negative repercussions?</t>
    </r>
    <r>
      <rPr>
        <sz val="10"/>
        <color rgb="FFFF0000"/>
        <rFont val="Calibri"/>
        <family val="2"/>
        <scheme val="minor"/>
      </rPr>
      <t xml:space="preserve"> </t>
    </r>
    <r>
      <rPr>
        <b/>
        <sz val="10"/>
        <color rgb="FFFF0000"/>
        <rFont val="Calibri"/>
        <family val="2"/>
        <scheme val="minor"/>
      </rPr>
      <t>(Guidance: Resident may choose not to participate, but the opportunity must be available.)</t>
    </r>
  </si>
  <si>
    <t xml:space="preserve">Records of scores. For E-scores that do not meet the threshold, thus indicating inadequate staff, reviewer should consult with CMH Recipient Rights Officer (or other agency subject matter expert) on remediation plan &amp; monitoring. </t>
  </si>
  <si>
    <r>
      <t xml:space="preserve">The provider has adequate </t>
    </r>
    <r>
      <rPr>
        <b/>
        <i/>
        <sz val="10"/>
        <rFont val="Calibri"/>
        <family val="2"/>
        <scheme val="minor"/>
      </rPr>
      <t>technical safeguards</t>
    </r>
    <r>
      <rPr>
        <sz val="10"/>
        <rFont val="Calibri"/>
        <family val="2"/>
        <scheme val="minor"/>
      </rPr>
      <t xml:space="preserve"> in place to prevent unauthorized use or disclosure of PHI, including both policy and procedures to protect PHI.  
For example, password protection is used to access electronic records; encryption if PHI is being sent through email. 
</t>
    </r>
  </si>
  <si>
    <t>Section 8 - CLINICAL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</si>
</sst>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Calibri"/>
      <family val="2"/>
      <scheme val="minor"/>
    </font>
    <font>
      <sz val="11"/>
      <color theme="1"/>
      <name val="Calibri"/>
      <family val="2"/>
      <scheme val="minor"/>
    </font>
    <font>
      <b/>
      <sz val="8"/>
      <name val="Calibri"/>
      <family val="2"/>
      <scheme val="minor"/>
    </font>
    <font>
      <b/>
      <i/>
      <sz val="8"/>
      <name val="Calibri"/>
      <family val="2"/>
      <scheme val="minor"/>
    </font>
    <font>
      <sz val="9"/>
      <name val="Calibri"/>
      <family val="2"/>
      <scheme val="minor"/>
    </font>
    <font>
      <b/>
      <i/>
      <sz val="9"/>
      <name val="Calibri"/>
      <family val="2"/>
      <scheme val="minor"/>
    </font>
    <font>
      <i/>
      <sz val="9"/>
      <name val="Calibri"/>
      <family val="2"/>
      <scheme val="minor"/>
    </font>
    <font>
      <b/>
      <sz val="9"/>
      <name val="Calibri"/>
      <family val="2"/>
      <scheme val="minor"/>
    </font>
    <font>
      <sz val="8"/>
      <name val="Calibri"/>
      <family val="2"/>
      <scheme val="minor"/>
    </font>
    <font>
      <b/>
      <sz val="7"/>
      <name val="Calibri"/>
      <family val="2"/>
      <scheme val="minor"/>
    </font>
    <font>
      <b/>
      <i/>
      <sz val="7"/>
      <name val="Calibri"/>
      <family val="2"/>
      <scheme val="minor"/>
    </font>
    <font>
      <sz val="11"/>
      <name val="Calibri"/>
      <family val="2"/>
      <scheme val="minor"/>
    </font>
    <font>
      <b/>
      <sz val="10"/>
      <name val="Calibri"/>
      <family val="2"/>
      <scheme val="minor"/>
    </font>
    <font>
      <sz val="10"/>
      <name val="Calibri"/>
      <family val="2"/>
      <scheme val="minor"/>
    </font>
    <font>
      <b/>
      <i/>
      <sz val="10"/>
      <name val="Calibri"/>
      <family val="2"/>
      <scheme val="minor"/>
    </font>
    <font>
      <i/>
      <sz val="7"/>
      <name val="Calibri"/>
      <family val="2"/>
      <scheme val="minor"/>
    </font>
    <font>
      <b/>
      <sz val="11"/>
      <name val="Calibri"/>
      <family val="2"/>
      <scheme val="minor"/>
    </font>
    <font>
      <b/>
      <i/>
      <u/>
      <sz val="14"/>
      <name val="Calibri"/>
      <family val="2"/>
      <scheme val="minor"/>
    </font>
    <font>
      <b/>
      <sz val="12"/>
      <name val="Calibri"/>
      <family val="2"/>
      <scheme val="minor"/>
    </font>
    <font>
      <sz val="9"/>
      <color indexed="81"/>
      <name val="Tahoma"/>
      <family val="2"/>
    </font>
    <font>
      <sz val="7"/>
      <name val="Calibri"/>
      <family val="2"/>
      <scheme val="minor"/>
    </font>
    <font>
      <i/>
      <sz val="8"/>
      <name val="Calibri"/>
      <family val="2"/>
      <scheme val="minor"/>
    </font>
    <font>
      <u/>
      <sz val="10"/>
      <name val="Calibri"/>
      <family val="2"/>
      <scheme val="minor"/>
    </font>
    <font>
      <b/>
      <sz val="8"/>
      <color rgb="FFFF0000"/>
      <name val="Calibri"/>
      <family val="2"/>
      <scheme val="minor"/>
    </font>
    <font>
      <b/>
      <sz val="16"/>
      <color rgb="FFFF0000"/>
      <name val="Calibri"/>
      <family val="2"/>
      <scheme val="minor"/>
    </font>
    <font>
      <b/>
      <sz val="9"/>
      <color theme="1"/>
      <name val="Calibri"/>
      <family val="2"/>
      <scheme val="minor"/>
    </font>
    <font>
      <b/>
      <sz val="9"/>
      <color theme="4"/>
      <name val="Calibri"/>
      <family val="2"/>
      <scheme val="minor"/>
    </font>
    <font>
      <sz val="14"/>
      <color theme="1"/>
      <name val="Calibri"/>
      <family val="2"/>
      <scheme val="minor"/>
    </font>
    <font>
      <sz val="9"/>
      <color rgb="FFFF0000"/>
      <name val="Calibri"/>
      <family val="2"/>
      <scheme val="minor"/>
    </font>
    <font>
      <sz val="10"/>
      <color rgb="FFFF0000"/>
      <name val="Calibri"/>
      <family val="2"/>
      <scheme val="minor"/>
    </font>
    <font>
      <sz val="11"/>
      <color rgb="FFFF0000"/>
      <name val="Calibri"/>
      <family val="2"/>
      <scheme val="minor"/>
    </font>
    <font>
      <sz val="8"/>
      <color rgb="FFFF0000"/>
      <name val="Calibri"/>
      <family val="2"/>
      <scheme val="minor"/>
    </font>
    <font>
      <b/>
      <sz val="10"/>
      <color rgb="FFFF0000"/>
      <name val="Calibri"/>
      <family val="2"/>
      <scheme val="minor"/>
    </font>
    <font>
      <sz val="10"/>
      <color rgb="FF0070C0"/>
      <name val="Calibri"/>
      <family val="2"/>
      <scheme val="minor"/>
    </font>
    <font>
      <strike/>
      <sz val="7"/>
      <name val="Calibri"/>
      <family val="2"/>
      <scheme val="minor"/>
    </font>
    <font>
      <sz val="7"/>
      <color theme="1"/>
      <name val="Calibri"/>
      <family val="2"/>
      <scheme val="minor"/>
    </font>
    <font>
      <strike/>
      <sz val="7"/>
      <color theme="1"/>
      <name val="Calibri"/>
      <family val="2"/>
      <scheme val="minor"/>
    </font>
    <font>
      <b/>
      <sz val="8"/>
      <color theme="1"/>
      <name val="Calibri"/>
      <family val="2"/>
      <scheme val="minor"/>
    </font>
    <font>
      <sz val="10"/>
      <color theme="1"/>
      <name val="Calibri"/>
      <family val="2"/>
      <scheme val="minor"/>
    </font>
    <font>
      <sz val="8"/>
      <color theme="1"/>
      <name val="Calibri"/>
      <family val="2"/>
      <scheme val="minor"/>
    </font>
    <font>
      <b/>
      <i/>
      <sz val="8"/>
      <color theme="1"/>
      <name val="Calibri"/>
      <family val="2"/>
      <scheme val="minor"/>
    </font>
    <font>
      <sz val="9"/>
      <color theme="1"/>
      <name val="Calibri"/>
      <family val="2"/>
      <scheme val="minor"/>
    </font>
    <font>
      <sz val="10"/>
      <color theme="4"/>
      <name val="Calibri"/>
      <family val="2"/>
      <scheme val="minor"/>
    </font>
    <font>
      <b/>
      <u/>
      <sz val="11"/>
      <name val="Calibri"/>
      <family val="2"/>
      <scheme val="minor"/>
    </font>
    <font>
      <b/>
      <sz val="11"/>
      <color theme="1"/>
      <name val="Calibri"/>
      <family val="2"/>
      <scheme val="minor"/>
    </font>
    <font>
      <b/>
      <i/>
      <sz val="12"/>
      <name val="Calibri"/>
      <family val="2"/>
      <scheme val="minor"/>
    </font>
    <font>
      <b/>
      <i/>
      <u/>
      <sz val="8"/>
      <name val="Calibri"/>
      <family val="2"/>
      <scheme val="minor"/>
    </font>
    <font>
      <sz val="9.5"/>
      <color rgb="FFFF0000"/>
      <name val="Calibri"/>
      <family val="2"/>
      <scheme val="minor"/>
    </font>
    <font>
      <b/>
      <u/>
      <sz val="9.5"/>
      <color rgb="FFFF0000"/>
      <name val="Calibri"/>
      <family val="2"/>
      <scheme val="minor"/>
    </font>
    <font>
      <b/>
      <sz val="9.5"/>
      <color rgb="FFFF0000"/>
      <name val="Calibri"/>
      <family val="2"/>
      <scheme val="minor"/>
    </font>
    <font>
      <sz val="12"/>
      <color theme="1"/>
      <name val="Calibri"/>
      <family val="2"/>
      <scheme val="minor"/>
    </font>
  </fonts>
  <fills count="15">
    <fill>
      <patternFill patternType="none"/>
    </fill>
    <fill>
      <patternFill patternType="gray125"/>
    </fill>
    <fill>
      <patternFill patternType="solid">
        <fgColor theme="7" tint="0.7999511703848384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3" tint="0.79995117038483843"/>
        <bgColor indexed="64"/>
      </patternFill>
    </fill>
    <fill>
      <patternFill patternType="solid">
        <fgColor theme="0" tint="-0.34998626667073579"/>
        <bgColor indexed="64"/>
      </patternFill>
    </fill>
    <fill>
      <patternFill patternType="solid">
        <fgColor indexed="22"/>
        <bgColor indexed="64"/>
      </patternFill>
    </fill>
    <fill>
      <patternFill patternType="solid">
        <fgColor theme="5" tint="0.79998168889431442"/>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310">
    <xf numFmtId="0" fontId="0" fillId="0" borderId="0" xfId="0"/>
    <xf numFmtId="0" fontId="3" fillId="2" borderId="1" xfId="0" applyFont="1" applyFill="1" applyBorder="1" applyAlignment="1" applyProtection="1">
      <alignment horizontal="left"/>
      <protection locked="0"/>
    </xf>
    <xf numFmtId="0" fontId="4" fillId="0" borderId="0" xfId="0" applyFont="1" applyAlignment="1">
      <alignment horizontal="center" vertical="center"/>
    </xf>
    <xf numFmtId="0" fontId="4" fillId="0" borderId="0" xfId="0" applyFont="1" applyAlignment="1">
      <alignment vertical="top"/>
    </xf>
    <xf numFmtId="0" fontId="2" fillId="0" borderId="0" xfId="0" applyFont="1" applyAlignment="1">
      <alignment horizontal="left" vertical="top"/>
    </xf>
    <xf numFmtId="0" fontId="3" fillId="2" borderId="2" xfId="0" applyFont="1" applyFill="1" applyBorder="1" applyAlignment="1" applyProtection="1">
      <alignment horizontal="left"/>
      <protection locked="0"/>
    </xf>
    <xf numFmtId="0" fontId="3" fillId="0" borderId="0" xfId="0" applyFont="1" applyAlignment="1">
      <alignment horizontal="center" vertical="top" wrapText="1"/>
    </xf>
    <xf numFmtId="0" fontId="5" fillId="0" borderId="0" xfId="0" applyFont="1" applyAlignment="1" applyProtection="1">
      <alignment horizontal="center" vertical="center"/>
      <protection locked="0"/>
    </xf>
    <xf numFmtId="0" fontId="6" fillId="0" borderId="0" xfId="0" applyFont="1" applyAlignment="1">
      <alignment vertical="top" wrapText="1"/>
    </xf>
    <xf numFmtId="0" fontId="3" fillId="2" borderId="1" xfId="0" applyFont="1" applyFill="1" applyBorder="1" applyProtection="1">
      <protection locked="0"/>
    </xf>
    <xf numFmtId="0" fontId="4" fillId="3" borderId="0" xfId="0" applyFont="1" applyFill="1" applyAlignment="1">
      <alignment vertical="top"/>
    </xf>
    <xf numFmtId="0" fontId="4" fillId="0" borderId="0" xfId="0" applyFont="1" applyAlignment="1">
      <alignment horizontal="left" wrapText="1"/>
    </xf>
    <xf numFmtId="0" fontId="8" fillId="0" borderId="0" xfId="0" applyFont="1" applyAlignment="1">
      <alignment vertical="center" wrapText="1"/>
    </xf>
    <xf numFmtId="0" fontId="8" fillId="0" borderId="0" xfId="0" applyFont="1" applyAlignment="1">
      <alignment wrapText="1"/>
    </xf>
    <xf numFmtId="0" fontId="9" fillId="0" borderId="0" xfId="0" applyFont="1" applyAlignment="1">
      <alignment horizontal="center" vertical="center" wrapText="1"/>
    </xf>
    <xf numFmtId="0" fontId="10" fillId="0" borderId="0" xfId="0" applyFont="1" applyAlignment="1">
      <alignment horizontal="center" wrapText="1"/>
    </xf>
    <xf numFmtId="0" fontId="9" fillId="0" borderId="0" xfId="0" applyFont="1" applyAlignment="1">
      <alignment horizontal="center" wrapText="1"/>
    </xf>
    <xf numFmtId="0" fontId="11" fillId="0" borderId="0" xfId="0" applyFont="1"/>
    <xf numFmtId="0" fontId="11" fillId="0" borderId="0" xfId="0" applyFont="1" applyAlignment="1">
      <alignment vertical="top"/>
    </xf>
    <xf numFmtId="0" fontId="12" fillId="4" borderId="2" xfId="0" applyFont="1" applyFill="1" applyBorder="1" applyAlignment="1">
      <alignment vertical="center"/>
    </xf>
    <xf numFmtId="0" fontId="2" fillId="4" borderId="2" xfId="0" applyFont="1" applyFill="1" applyBorder="1" applyAlignment="1">
      <alignment vertical="center"/>
    </xf>
    <xf numFmtId="0" fontId="13" fillId="4" borderId="2" xfId="0" applyFont="1" applyFill="1" applyBorder="1" applyAlignment="1">
      <alignment horizontal="left" vertical="center" wrapText="1"/>
    </xf>
    <xf numFmtId="0" fontId="12" fillId="4" borderId="2" xfId="0" applyFont="1" applyFill="1" applyBorder="1" applyAlignment="1">
      <alignment horizontal="center" vertical="center"/>
    </xf>
    <xf numFmtId="0" fontId="14" fillId="4" borderId="2" xfId="0" applyFont="1" applyFill="1" applyBorder="1" applyAlignment="1">
      <alignment vertical="center"/>
    </xf>
    <xf numFmtId="0" fontId="12" fillId="4" borderId="2" xfId="0" applyFont="1" applyFill="1" applyBorder="1" applyAlignment="1">
      <alignment vertical="center" wrapText="1"/>
    </xf>
    <xf numFmtId="0" fontId="11" fillId="5" borderId="0" xfId="0" applyFont="1" applyFill="1" applyAlignment="1">
      <alignment vertical="top"/>
    </xf>
    <xf numFmtId="0" fontId="4" fillId="0" borderId="3" xfId="0" applyFont="1" applyBorder="1" applyAlignment="1">
      <alignment vertical="top"/>
    </xf>
    <xf numFmtId="0" fontId="8" fillId="0" borderId="2" xfId="0" applyFont="1" applyBorder="1" applyAlignment="1">
      <alignment horizontal="left" vertical="center" wrapText="1"/>
    </xf>
    <xf numFmtId="0" fontId="0" fillId="0" borderId="4" xfId="0" applyBorder="1" applyAlignment="1">
      <alignment vertical="center" wrapText="1"/>
    </xf>
    <xf numFmtId="0" fontId="11" fillId="0" borderId="4" xfId="0" applyFont="1" applyBorder="1" applyAlignment="1">
      <alignment horizontal="center" vertical="center"/>
    </xf>
    <xf numFmtId="0" fontId="11" fillId="6" borderId="4" xfId="0" applyFont="1" applyFill="1" applyBorder="1" applyAlignment="1" applyProtection="1">
      <alignment horizontal="center" vertical="center"/>
      <protection locked="0"/>
    </xf>
    <xf numFmtId="0" fontId="15" fillId="0" borderId="2" xfId="0" applyFont="1" applyBorder="1" applyAlignment="1">
      <alignment horizontal="left" vertical="top" wrapText="1"/>
    </xf>
    <xf numFmtId="0" fontId="2" fillId="2" borderId="4" xfId="0" applyFont="1" applyFill="1" applyBorder="1" applyAlignment="1">
      <alignment horizontal="center" vertical="top" wrapText="1"/>
    </xf>
    <xf numFmtId="0" fontId="7" fillId="0" borderId="0" xfId="0" applyFont="1" applyAlignment="1">
      <alignment vertical="top"/>
    </xf>
    <xf numFmtId="0" fontId="2" fillId="0" borderId="6" xfId="0" applyFont="1" applyBorder="1" applyAlignment="1">
      <alignment vertical="center" wrapText="1"/>
    </xf>
    <xf numFmtId="0" fontId="2" fillId="0" borderId="6" xfId="0" applyFont="1" applyBorder="1" applyAlignment="1">
      <alignment horizontal="right" vertical="center" wrapText="1"/>
    </xf>
    <xf numFmtId="0" fontId="7" fillId="0" borderId="6" xfId="0" applyFont="1" applyBorder="1" applyAlignment="1">
      <alignment horizontal="center" vertical="center"/>
    </xf>
    <xf numFmtId="0" fontId="2" fillId="0" borderId="6" xfId="0" applyFont="1" applyBorder="1" applyAlignment="1">
      <alignment horizontal="right" vertical="top" wrapText="1"/>
    </xf>
    <xf numFmtId="164" fontId="3" fillId="0" borderId="6" xfId="0" applyNumberFormat="1" applyFont="1" applyBorder="1" applyAlignment="1">
      <alignment horizontal="center" vertical="center" wrapText="1"/>
    </xf>
    <xf numFmtId="0" fontId="2" fillId="0" borderId="6" xfId="0" applyFont="1" applyBorder="1" applyAlignment="1">
      <alignment horizontal="center" vertical="top"/>
    </xf>
    <xf numFmtId="0" fontId="16" fillId="0" borderId="0" xfId="0" applyFont="1" applyAlignment="1">
      <alignment vertical="top"/>
    </xf>
    <xf numFmtId="0" fontId="7" fillId="7" borderId="2" xfId="0" applyFont="1" applyFill="1" applyBorder="1" applyAlignment="1">
      <alignment vertical="center"/>
    </xf>
    <xf numFmtId="0" fontId="8" fillId="7" borderId="2" xfId="0" applyFont="1" applyFill="1" applyBorder="1" applyAlignment="1">
      <alignment vertical="center"/>
    </xf>
    <xf numFmtId="0" fontId="2" fillId="7" borderId="2" xfId="0" applyFont="1" applyFill="1" applyBorder="1" applyAlignment="1">
      <alignment vertical="top"/>
    </xf>
    <xf numFmtId="0" fontId="2" fillId="7" borderId="2" xfId="0" applyFont="1" applyFill="1" applyBorder="1" applyAlignment="1">
      <alignment horizontal="center" vertical="center"/>
    </xf>
    <xf numFmtId="0" fontId="3" fillId="7" borderId="2" xfId="0" applyFont="1" applyFill="1" applyBorder="1" applyAlignment="1">
      <alignment vertical="top"/>
    </xf>
    <xf numFmtId="0" fontId="2" fillId="7" borderId="2" xfId="0" applyFont="1" applyFill="1" applyBorder="1" applyAlignment="1">
      <alignment vertical="top" wrapText="1"/>
    </xf>
    <xf numFmtId="0" fontId="4" fillId="0" borderId="3" xfId="0" applyFont="1" applyBorder="1" applyAlignment="1">
      <alignment vertical="top" wrapText="1"/>
    </xf>
    <xf numFmtId="0" fontId="15" fillId="0" borderId="5" xfId="0" applyFont="1" applyBorder="1" applyAlignment="1">
      <alignment horizontal="left" vertical="top" wrapText="1"/>
    </xf>
    <xf numFmtId="0" fontId="13" fillId="0" borderId="0" xfId="0" applyFont="1" applyAlignment="1">
      <alignment vertical="top"/>
    </xf>
    <xf numFmtId="0" fontId="2" fillId="0" borderId="2" xfId="0" applyFont="1" applyBorder="1" applyAlignment="1">
      <alignment vertical="center" wrapText="1"/>
    </xf>
    <xf numFmtId="0" fontId="2" fillId="0" borderId="2" xfId="0" applyFont="1" applyBorder="1" applyAlignment="1">
      <alignment horizontal="right" vertical="center" wrapText="1"/>
    </xf>
    <xf numFmtId="0" fontId="7"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2" fillId="0" borderId="2" xfId="0" applyFont="1" applyBorder="1" applyAlignment="1">
      <alignment horizontal="center" vertical="top"/>
    </xf>
    <xf numFmtId="0" fontId="15" fillId="0" borderId="4" xfId="0" applyFont="1" applyBorder="1" applyAlignment="1">
      <alignment horizontal="left" vertical="top" wrapText="1"/>
    </xf>
    <xf numFmtId="0" fontId="7" fillId="0" borderId="2" xfId="0" applyFont="1" applyBorder="1" applyAlignment="1">
      <alignment vertical="top"/>
    </xf>
    <xf numFmtId="0" fontId="2" fillId="0" borderId="0" xfId="0" applyFont="1" applyAlignment="1">
      <alignment vertical="center" wrapText="1"/>
    </xf>
    <xf numFmtId="0" fontId="17" fillId="0" borderId="0" xfId="0" applyFont="1" applyAlignment="1">
      <alignment horizontal="left" vertical="center" wrapText="1"/>
    </xf>
    <xf numFmtId="0" fontId="7" fillId="0" borderId="0" xfId="0" applyFont="1" applyAlignment="1">
      <alignment horizontal="center" vertical="center"/>
    </xf>
    <xf numFmtId="0" fontId="2" fillId="0" borderId="0" xfId="0" applyFont="1" applyAlignment="1">
      <alignment horizontal="right" vertical="center" wrapText="1"/>
    </xf>
    <xf numFmtId="164" fontId="3" fillId="0" borderId="0" xfId="0" applyNumberFormat="1" applyFont="1" applyAlignment="1">
      <alignment horizontal="center" vertical="center" wrapText="1"/>
    </xf>
    <xf numFmtId="0" fontId="2" fillId="0" borderId="0" xfId="0" applyFont="1" applyAlignment="1">
      <alignment horizontal="center" vertical="top"/>
    </xf>
    <xf numFmtId="0" fontId="18" fillId="0" borderId="0" xfId="0" applyFont="1" applyAlignment="1">
      <alignment horizontal="right" vertical="center" wrapText="1"/>
    </xf>
    <xf numFmtId="0" fontId="7" fillId="4" borderId="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11" fillId="0" borderId="0" xfId="0" applyFont="1" applyAlignment="1">
      <alignment vertical="top" wrapText="1"/>
    </xf>
    <xf numFmtId="0" fontId="11" fillId="8" borderId="0" xfId="0" applyFont="1" applyFill="1" applyAlignment="1">
      <alignment vertical="top"/>
    </xf>
    <xf numFmtId="0" fontId="8" fillId="0" borderId="0" xfId="0" applyFont="1" applyAlignment="1">
      <alignment vertical="center"/>
    </xf>
    <xf numFmtId="0" fontId="4" fillId="0" borderId="7" xfId="0" applyFont="1" applyBorder="1" applyAlignment="1">
      <alignment horizontal="right" vertical="center" wrapText="1"/>
    </xf>
    <xf numFmtId="164" fontId="7" fillId="0" borderId="8" xfId="0" applyNumberFormat="1" applyFont="1" applyBorder="1" applyAlignment="1">
      <alignment horizontal="center" vertical="center"/>
    </xf>
    <xf numFmtId="0" fontId="4" fillId="0" borderId="7" xfId="0" applyFont="1" applyBorder="1" applyAlignment="1">
      <alignment horizontal="right" vertical="center"/>
    </xf>
    <xf numFmtId="0" fontId="5" fillId="9" borderId="9" xfId="0" applyFont="1" applyFill="1" applyBorder="1" applyAlignment="1">
      <alignment vertical="center"/>
    </xf>
    <xf numFmtId="0" fontId="5" fillId="9" borderId="1" xfId="0" applyFont="1" applyFill="1" applyBorder="1" applyAlignment="1">
      <alignment horizontal="center" vertical="center"/>
    </xf>
    <xf numFmtId="164" fontId="5" fillId="9" borderId="10" xfId="0" applyNumberFormat="1" applyFont="1" applyFill="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164" fontId="5" fillId="0" borderId="0" xfId="0" applyNumberFormat="1" applyFont="1" applyAlignment="1">
      <alignment horizontal="center" vertical="center"/>
    </xf>
    <xf numFmtId="0" fontId="8" fillId="0" borderId="0" xfId="0" applyFont="1" applyAlignment="1">
      <alignment vertical="top"/>
    </xf>
    <xf numFmtId="0" fontId="11" fillId="0" borderId="0" xfId="0" applyFont="1" applyAlignment="1">
      <alignment horizontal="center" vertical="center"/>
    </xf>
    <xf numFmtId="0" fontId="15" fillId="0" borderId="0" xfId="0" applyFont="1" applyAlignment="1">
      <alignment vertical="top"/>
    </xf>
    <xf numFmtId="0" fontId="11" fillId="10" borderId="0" xfId="0" applyFont="1" applyFill="1" applyAlignment="1">
      <alignment vertical="top" wrapText="1"/>
    </xf>
    <xf numFmtId="0" fontId="20" fillId="0" borderId="2" xfId="0" applyFont="1" applyBorder="1" applyAlignment="1">
      <alignment horizontal="left" vertical="top" wrapText="1"/>
    </xf>
    <xf numFmtId="0" fontId="8" fillId="0" borderId="0" xfId="0" applyFont="1" applyAlignment="1">
      <alignment horizontal="left" vertical="center"/>
    </xf>
    <xf numFmtId="0" fontId="13" fillId="0" borderId="2" xfId="0" applyFont="1" applyBorder="1" applyAlignment="1">
      <alignment vertical="top" wrapText="1"/>
    </xf>
    <xf numFmtId="0" fontId="2" fillId="2" borderId="4" xfId="0" applyFont="1" applyFill="1" applyBorder="1" applyAlignment="1">
      <alignment horizontal="center" vertical="top"/>
    </xf>
    <xf numFmtId="0" fontId="4" fillId="0" borderId="9" xfId="0" applyFont="1" applyBorder="1" applyAlignment="1">
      <alignment vertical="top"/>
    </xf>
    <xf numFmtId="0" fontId="8" fillId="0" borderId="1" xfId="0" applyFont="1" applyBorder="1" applyAlignment="1">
      <alignment horizontal="left" vertical="center" wrapText="1"/>
    </xf>
    <xf numFmtId="0" fontId="2" fillId="2" borderId="10" xfId="0" applyFont="1" applyFill="1" applyBorder="1" applyAlignment="1">
      <alignment horizontal="center" vertical="top" wrapText="1"/>
    </xf>
    <xf numFmtId="0" fontId="2" fillId="2" borderId="11" xfId="0" applyFont="1" applyFill="1" applyBorder="1" applyAlignment="1">
      <alignment horizontal="center" vertical="top"/>
    </xf>
    <xf numFmtId="0" fontId="13" fillId="0" borderId="1" xfId="0" applyFont="1" applyBorder="1" applyAlignment="1">
      <alignment vertical="top" wrapText="1"/>
    </xf>
    <xf numFmtId="0" fontId="8" fillId="0" borderId="0" xfId="0" applyFont="1" applyAlignment="1">
      <alignment vertical="top" wrapText="1"/>
    </xf>
    <xf numFmtId="0" fontId="7" fillId="7" borderId="6" xfId="0" applyFont="1" applyFill="1" applyBorder="1" applyAlignment="1">
      <alignment vertical="center"/>
    </xf>
    <xf numFmtId="0" fontId="8" fillId="7" borderId="6" xfId="0" applyFont="1" applyFill="1" applyBorder="1" applyAlignment="1">
      <alignment vertical="center"/>
    </xf>
    <xf numFmtId="0" fontId="2" fillId="7" borderId="6" xfId="0" applyFont="1" applyFill="1" applyBorder="1" applyAlignment="1">
      <alignment vertical="top"/>
    </xf>
    <xf numFmtId="0" fontId="2" fillId="7" borderId="6" xfId="0" applyFont="1" applyFill="1" applyBorder="1" applyAlignment="1">
      <alignment horizontal="center" vertical="center"/>
    </xf>
    <xf numFmtId="0" fontId="2" fillId="7" borderId="6" xfId="0" applyFont="1" applyFill="1" applyBorder="1" applyAlignment="1">
      <alignment vertical="top" wrapText="1"/>
    </xf>
    <xf numFmtId="0" fontId="2" fillId="11" borderId="2" xfId="0" applyFont="1" applyFill="1" applyBorder="1" applyAlignment="1">
      <alignment vertical="top"/>
    </xf>
    <xf numFmtId="0" fontId="2" fillId="11" borderId="2" xfId="0" applyFont="1" applyFill="1" applyBorder="1" applyAlignment="1">
      <alignment vertical="center"/>
    </xf>
    <xf numFmtId="0" fontId="2" fillId="11" borderId="2" xfId="0" applyFont="1" applyFill="1" applyBorder="1" applyAlignment="1">
      <alignment horizontal="center" vertical="center"/>
    </xf>
    <xf numFmtId="0" fontId="2" fillId="11" borderId="2" xfId="0" applyFont="1" applyFill="1" applyBorder="1" applyAlignment="1">
      <alignment vertical="top" wrapText="1"/>
    </xf>
    <xf numFmtId="0" fontId="11" fillId="11" borderId="0" xfId="0" applyFont="1" applyFill="1" applyAlignment="1">
      <alignment vertical="top"/>
    </xf>
    <xf numFmtId="0" fontId="4" fillId="0" borderId="9" xfId="0" applyFont="1" applyBorder="1" applyAlignment="1">
      <alignment vertical="top" wrapText="1"/>
    </xf>
    <xf numFmtId="0" fontId="8" fillId="0" borderId="1" xfId="0" applyFont="1" applyBorder="1" applyAlignment="1">
      <alignment vertical="center" wrapText="1"/>
    </xf>
    <xf numFmtId="0" fontId="2" fillId="2" borderId="11" xfId="0" applyFont="1" applyFill="1" applyBorder="1" applyAlignment="1" applyProtection="1">
      <alignment horizontal="center" vertical="top" wrapText="1"/>
      <protection locked="0"/>
    </xf>
    <xf numFmtId="9" fontId="2" fillId="2" borderId="11" xfId="0" applyNumberFormat="1" applyFont="1" applyFill="1" applyBorder="1" applyAlignment="1">
      <alignment horizontal="center" vertical="top" wrapText="1"/>
    </xf>
    <xf numFmtId="0" fontId="8" fillId="0" borderId="2" xfId="0" applyFont="1" applyBorder="1" applyAlignment="1">
      <alignment vertical="center" wrapText="1"/>
    </xf>
    <xf numFmtId="0" fontId="2" fillId="2" borderId="4" xfId="0" applyFont="1" applyFill="1" applyBorder="1" applyAlignment="1" applyProtection="1">
      <alignment horizontal="center" vertical="top" wrapText="1"/>
      <protection locked="0"/>
    </xf>
    <xf numFmtId="9" fontId="2" fillId="2" borderId="4" xfId="0" applyNumberFormat="1" applyFont="1" applyFill="1" applyBorder="1" applyAlignment="1">
      <alignment horizontal="center" vertical="top" wrapText="1"/>
    </xf>
    <xf numFmtId="0" fontId="2" fillId="11" borderId="12" xfId="0" applyFont="1" applyFill="1" applyBorder="1" applyAlignment="1">
      <alignment vertical="top"/>
    </xf>
    <xf numFmtId="0" fontId="2" fillId="11" borderId="6" xfId="0" applyFont="1" applyFill="1" applyBorder="1" applyAlignment="1">
      <alignment vertical="center"/>
    </xf>
    <xf numFmtId="0" fontId="2" fillId="11" borderId="6" xfId="0" applyFont="1" applyFill="1" applyBorder="1" applyAlignment="1">
      <alignment vertical="top"/>
    </xf>
    <xf numFmtId="0" fontId="2" fillId="11" borderId="6" xfId="0" applyFont="1" applyFill="1" applyBorder="1" applyAlignment="1">
      <alignment vertical="top" wrapText="1"/>
    </xf>
    <xf numFmtId="0" fontId="2" fillId="11" borderId="13" xfId="0" applyFont="1" applyFill="1" applyBorder="1" applyAlignment="1">
      <alignment vertical="top"/>
    </xf>
    <xf numFmtId="0" fontId="2" fillId="0" borderId="1" xfId="0" applyFont="1" applyBorder="1" applyAlignment="1">
      <alignment vertical="center" wrapText="1"/>
    </xf>
    <xf numFmtId="0" fontId="2" fillId="0" borderId="1" xfId="0" applyFont="1" applyBorder="1" applyAlignment="1">
      <alignment horizontal="right" vertical="center" wrapText="1"/>
    </xf>
    <xf numFmtId="0" fontId="7" fillId="0" borderId="1" xfId="0" applyFont="1" applyBorder="1" applyAlignment="1">
      <alignment horizontal="center" vertical="center"/>
    </xf>
    <xf numFmtId="164" fontId="3" fillId="0" borderId="1" xfId="0" applyNumberFormat="1" applyFont="1" applyBorder="1" applyAlignment="1">
      <alignment horizontal="center" vertical="center" wrapText="1"/>
    </xf>
    <xf numFmtId="0" fontId="7" fillId="7" borderId="3" xfId="0" applyFont="1" applyFill="1" applyBorder="1" applyAlignment="1">
      <alignment vertical="center"/>
    </xf>
    <xf numFmtId="0" fontId="2" fillId="7" borderId="5" xfId="0" applyFont="1" applyFill="1" applyBorder="1" applyAlignment="1">
      <alignment vertical="top"/>
    </xf>
    <xf numFmtId="9" fontId="2" fillId="2" borderId="5" xfId="0" applyNumberFormat="1" applyFont="1" applyFill="1" applyBorder="1" applyAlignment="1">
      <alignment horizontal="center" vertical="top" wrapText="1"/>
    </xf>
    <xf numFmtId="164" fontId="4" fillId="0" borderId="8" xfId="0" applyNumberFormat="1" applyFont="1" applyBorder="1" applyAlignment="1">
      <alignment horizontal="center" vertical="center"/>
    </xf>
    <xf numFmtId="0" fontId="4" fillId="0" borderId="0" xfId="0" applyFont="1" applyAlignment="1">
      <alignment horizontal="center" vertical="center" wrapText="1"/>
    </xf>
    <xf numFmtId="0" fontId="20" fillId="0" borderId="4" xfId="0" applyFont="1" applyBorder="1" applyAlignment="1">
      <alignment horizontal="left" vertical="top" wrapText="1"/>
    </xf>
    <xf numFmtId="0" fontId="20" fillId="0" borderId="5" xfId="0" applyFont="1" applyBorder="1" applyAlignment="1">
      <alignment horizontal="left" vertical="top" wrapText="1"/>
    </xf>
    <xf numFmtId="0" fontId="20" fillId="0" borderId="4" xfId="0" applyFont="1" applyBorder="1" applyAlignment="1">
      <alignment horizontal="left" vertical="center" wrapText="1"/>
    </xf>
    <xf numFmtId="0" fontId="20" fillId="0" borderId="2" xfId="0" applyFont="1" applyBorder="1" applyAlignment="1" applyProtection="1">
      <alignment horizontal="left" vertical="top" wrapText="1"/>
      <protection locked="0"/>
    </xf>
    <xf numFmtId="0" fontId="3" fillId="2" borderId="0" xfId="0" applyFont="1" applyFill="1" applyAlignment="1" applyProtection="1">
      <alignment horizontal="left"/>
      <protection locked="0"/>
    </xf>
    <xf numFmtId="0" fontId="3" fillId="2" borderId="0" xfId="0" applyFont="1" applyFill="1" applyProtection="1">
      <protection locked="0"/>
    </xf>
    <xf numFmtId="0" fontId="2" fillId="2" borderId="4" xfId="0" applyFont="1" applyFill="1" applyBorder="1" applyAlignment="1">
      <alignment horizontal="left" vertical="top" wrapText="1"/>
    </xf>
    <xf numFmtId="0" fontId="2" fillId="6" borderId="4" xfId="0" applyFont="1" applyFill="1" applyBorder="1" applyAlignment="1">
      <alignment horizontal="left" vertical="top" wrapText="1"/>
    </xf>
    <xf numFmtId="2" fontId="8" fillId="0" borderId="2" xfId="0" applyNumberFormat="1" applyFont="1" applyBorder="1" applyAlignment="1">
      <alignment horizontal="left" vertical="center" wrapText="1"/>
    </xf>
    <xf numFmtId="0" fontId="13" fillId="0" borderId="5" xfId="0" applyFont="1" applyBorder="1" applyAlignment="1">
      <alignment vertical="top" wrapText="1"/>
    </xf>
    <xf numFmtId="0" fontId="8" fillId="0" borderId="4" xfId="0" applyFont="1" applyBorder="1" applyAlignment="1">
      <alignment horizontal="left" vertical="center" wrapText="1"/>
    </xf>
    <xf numFmtId="0" fontId="13" fillId="0" borderId="4" xfId="0" applyFont="1" applyBorder="1" applyAlignment="1">
      <alignment horizontal="left" vertical="top" wrapText="1"/>
    </xf>
    <xf numFmtId="0" fontId="7" fillId="6" borderId="4" xfId="0" applyFont="1" applyFill="1" applyBorder="1" applyAlignment="1">
      <alignment horizontal="center" vertical="center"/>
    </xf>
    <xf numFmtId="164" fontId="3" fillId="6" borderId="4" xfId="0" applyNumberFormat="1" applyFont="1" applyFill="1" applyBorder="1" applyAlignment="1">
      <alignment horizontal="left" vertical="top" wrapText="1"/>
    </xf>
    <xf numFmtId="164" fontId="3" fillId="6" borderId="4" xfId="0" applyNumberFormat="1" applyFont="1" applyFill="1" applyBorder="1" applyAlignment="1">
      <alignment horizontal="center" vertical="center" wrapText="1"/>
    </xf>
    <xf numFmtId="0" fontId="8" fillId="0" borderId="4" xfId="0" applyFont="1" applyBorder="1" applyAlignment="1">
      <alignment horizontal="left" vertical="top" wrapText="1"/>
    </xf>
    <xf numFmtId="0" fontId="13" fillId="0" borderId="4" xfId="0" applyFont="1" applyBorder="1" applyAlignment="1">
      <alignment horizontal="left" vertical="center" wrapText="1"/>
    </xf>
    <xf numFmtId="9" fontId="2" fillId="2" borderId="4" xfId="0" applyNumberFormat="1" applyFont="1" applyFill="1" applyBorder="1" applyAlignment="1">
      <alignment horizontal="left" vertical="top" wrapText="1"/>
    </xf>
    <xf numFmtId="0" fontId="20" fillId="0" borderId="4" xfId="0" applyFont="1" applyBorder="1" applyAlignment="1" applyProtection="1">
      <alignment horizontal="left" vertical="top" wrapText="1"/>
      <protection locked="0"/>
    </xf>
    <xf numFmtId="0" fontId="23" fillId="2" borderId="4" xfId="0" applyFont="1" applyFill="1" applyBorder="1" applyAlignment="1" applyProtection="1">
      <alignment horizontal="center" vertical="top" wrapText="1"/>
      <protection locked="0"/>
    </xf>
    <xf numFmtId="0" fontId="23" fillId="2" borderId="11" xfId="0" applyFont="1" applyFill="1" applyBorder="1" applyAlignment="1" applyProtection="1">
      <alignment horizontal="center" vertical="top" wrapText="1"/>
      <protection locked="0"/>
    </xf>
    <xf numFmtId="0" fontId="23" fillId="2" borderId="5" xfId="0" applyFont="1" applyFill="1" applyBorder="1" applyAlignment="1" applyProtection="1">
      <alignment horizontal="center" vertical="top" wrapText="1"/>
      <protection locked="0"/>
    </xf>
    <xf numFmtId="0" fontId="23" fillId="2" borderId="4" xfId="0" applyFont="1" applyFill="1" applyBorder="1" applyAlignment="1">
      <alignment horizontal="center" vertical="top" wrapText="1"/>
    </xf>
    <xf numFmtId="0" fontId="24" fillId="2" borderId="4" xfId="0" applyFont="1" applyFill="1" applyBorder="1" applyAlignment="1">
      <alignment horizontal="center" vertical="top" wrapText="1"/>
    </xf>
    <xf numFmtId="0" fontId="2" fillId="0" borderId="0" xfId="0" applyFont="1" applyAlignment="1">
      <alignment horizontal="right" vertical="top" wrapText="1"/>
    </xf>
    <xf numFmtId="0" fontId="4" fillId="0" borderId="4" xfId="0" applyFont="1" applyBorder="1" applyAlignment="1">
      <alignment vertical="top"/>
    </xf>
    <xf numFmtId="0" fontId="11" fillId="0" borderId="4" xfId="0" applyFont="1" applyBorder="1" applyAlignment="1">
      <alignment vertical="center" wrapText="1"/>
    </xf>
    <xf numFmtId="0" fontId="13" fillId="0" borderId="2" xfId="0" applyFont="1" applyBorder="1" applyAlignment="1">
      <alignment horizontal="left" vertical="center" wrapText="1"/>
    </xf>
    <xf numFmtId="0" fontId="13" fillId="0" borderId="6" xfId="0" applyFont="1" applyBorder="1" applyAlignment="1">
      <alignment vertical="top" wrapText="1"/>
    </xf>
    <xf numFmtId="0" fontId="13" fillId="0" borderId="5" xfId="1" applyFont="1" applyBorder="1" applyAlignment="1">
      <alignment vertical="top" wrapText="1"/>
    </xf>
    <xf numFmtId="0" fontId="23" fillId="0" borderId="4" xfId="0" applyFont="1" applyBorder="1" applyAlignment="1" applyProtection="1">
      <alignment horizontal="center" vertical="top" wrapText="1"/>
      <protection locked="0"/>
    </xf>
    <xf numFmtId="9" fontId="2" fillId="6" borderId="4" xfId="0" applyNumberFormat="1" applyFont="1" applyFill="1" applyBorder="1" applyAlignment="1">
      <alignment horizontal="left" vertical="top" wrapText="1"/>
    </xf>
    <xf numFmtId="0" fontId="7" fillId="0" borderId="4" xfId="0" applyFont="1" applyBorder="1" applyAlignment="1">
      <alignment horizontal="left" vertical="top" wrapText="1"/>
    </xf>
    <xf numFmtId="0" fontId="7" fillId="5" borderId="0" xfId="0" applyFont="1" applyFill="1" applyAlignment="1">
      <alignment vertical="top"/>
    </xf>
    <xf numFmtId="0" fontId="4" fillId="0" borderId="4"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11" fillId="10" borderId="0" xfId="0" applyFont="1" applyFill="1" applyAlignment="1">
      <alignment vertical="top"/>
    </xf>
    <xf numFmtId="0" fontId="4" fillId="0" borderId="2" xfId="0" applyFont="1" applyBorder="1" applyAlignment="1">
      <alignment horizontal="left" vertical="top" wrapText="1"/>
    </xf>
    <xf numFmtId="0" fontId="4" fillId="0" borderId="4" xfId="0" applyFont="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left" vertical="center" wrapText="1"/>
    </xf>
    <xf numFmtId="0" fontId="4" fillId="0" borderId="4" xfId="0" applyFont="1" applyBorder="1" applyAlignment="1" applyProtection="1">
      <alignment horizontal="left" vertical="center"/>
      <protection locked="0"/>
    </xf>
    <xf numFmtId="0" fontId="4" fillId="0" borderId="4" xfId="0" applyFont="1" applyBorder="1" applyAlignment="1" applyProtection="1">
      <alignment horizontal="left" vertical="center" wrapText="1"/>
      <protection locked="0"/>
    </xf>
    <xf numFmtId="0" fontId="11" fillId="0" borderId="0" xfId="0" applyFont="1" applyAlignment="1">
      <alignment horizontal="left" vertical="top"/>
    </xf>
    <xf numFmtId="0" fontId="11" fillId="0" borderId="0" xfId="0" applyFont="1" applyAlignment="1">
      <alignment horizontal="left"/>
    </xf>
    <xf numFmtId="0" fontId="23" fillId="6" borderId="4" xfId="0" applyFont="1" applyFill="1" applyBorder="1" applyAlignment="1">
      <alignment horizontal="center" vertical="top" wrapText="1"/>
    </xf>
    <xf numFmtId="0" fontId="4" fillId="0" borderId="4" xfId="0" applyFont="1" applyBorder="1" applyAlignment="1">
      <alignment vertical="top" wrapText="1"/>
    </xf>
    <xf numFmtId="9" fontId="23" fillId="2" borderId="4" xfId="0" applyNumberFormat="1" applyFont="1" applyFill="1" applyBorder="1" applyAlignment="1">
      <alignment horizontal="center" vertical="top" wrapText="1"/>
    </xf>
    <xf numFmtId="9" fontId="2" fillId="0" borderId="2" xfId="2" applyFont="1" applyBorder="1" applyAlignment="1">
      <alignment horizontal="center" vertical="top"/>
    </xf>
    <xf numFmtId="9" fontId="2" fillId="0" borderId="6" xfId="2" applyFont="1" applyBorder="1" applyAlignment="1">
      <alignment horizontal="center" vertical="top"/>
    </xf>
    <xf numFmtId="9" fontId="2" fillId="0" borderId="1" xfId="2" applyFont="1" applyBorder="1" applyAlignment="1">
      <alignment horizontal="center" vertical="top"/>
    </xf>
    <xf numFmtId="9" fontId="2" fillId="0" borderId="0" xfId="2" applyFont="1" applyAlignment="1">
      <alignment horizontal="center" vertical="top"/>
    </xf>
    <xf numFmtId="0" fontId="27" fillId="0" borderId="0" xfId="0" applyFont="1"/>
    <xf numFmtId="0" fontId="4" fillId="0" borderId="7" xfId="0" applyFont="1" applyBorder="1" applyAlignment="1">
      <alignment vertical="center"/>
    </xf>
    <xf numFmtId="0" fontId="4" fillId="0" borderId="7" xfId="0" applyFont="1" applyBorder="1" applyAlignment="1">
      <alignment vertical="center" wrapText="1"/>
    </xf>
    <xf numFmtId="0" fontId="5" fillId="9" borderId="1" xfId="0" applyFont="1" applyFill="1" applyBorder="1" applyAlignment="1">
      <alignment vertical="center"/>
    </xf>
    <xf numFmtId="0" fontId="9" fillId="4" borderId="2" xfId="0" applyFont="1" applyFill="1" applyBorder="1" applyAlignment="1">
      <alignment vertical="center" wrapText="1"/>
    </xf>
    <xf numFmtId="0" fontId="5" fillId="9" borderId="0" xfId="0" applyFont="1" applyFill="1" applyAlignment="1">
      <alignment vertical="center"/>
    </xf>
    <xf numFmtId="0" fontId="7" fillId="4" borderId="18"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4" fillId="0" borderId="21" xfId="0" applyFont="1" applyBorder="1" applyAlignment="1">
      <alignment horizontal="right" vertical="center"/>
    </xf>
    <xf numFmtId="164" fontId="7" fillId="0" borderId="22" xfId="0" applyNumberFormat="1" applyFont="1" applyBorder="1" applyAlignment="1">
      <alignment vertical="center"/>
    </xf>
    <xf numFmtId="164" fontId="4" fillId="0" borderId="22" xfId="0" applyNumberFormat="1" applyFont="1" applyBorder="1" applyAlignment="1">
      <alignment vertical="center"/>
    </xf>
    <xf numFmtId="0" fontId="4" fillId="0" borderId="21" xfId="0" applyFont="1" applyBorder="1" applyAlignment="1">
      <alignment horizontal="right" vertical="center" wrapText="1"/>
    </xf>
    <xf numFmtId="0" fontId="5" fillId="9" borderId="23" xfId="0" applyFont="1" applyFill="1" applyBorder="1" applyAlignment="1">
      <alignment vertical="center"/>
    </xf>
    <xf numFmtId="164" fontId="5" fillId="9" borderId="24" xfId="0" applyNumberFormat="1" applyFont="1" applyFill="1" applyBorder="1" applyAlignment="1">
      <alignment vertical="center"/>
    </xf>
    <xf numFmtId="0" fontId="7" fillId="4" borderId="25" xfId="0" applyFont="1" applyFill="1" applyBorder="1" applyAlignment="1">
      <alignment horizontal="center" vertical="center" wrapText="1"/>
    </xf>
    <xf numFmtId="0" fontId="7" fillId="4" borderId="26" xfId="0" applyFont="1" applyFill="1" applyBorder="1" applyAlignment="1">
      <alignment vertical="center" wrapText="1"/>
    </xf>
    <xf numFmtId="0" fontId="5" fillId="9" borderId="21" xfId="0" applyFont="1" applyFill="1" applyBorder="1" applyAlignment="1">
      <alignment vertical="center"/>
    </xf>
    <xf numFmtId="164" fontId="5" fillId="9" borderId="22" xfId="0" applyNumberFormat="1" applyFont="1" applyFill="1" applyBorder="1" applyAlignment="1">
      <alignment vertical="center"/>
    </xf>
    <xf numFmtId="9" fontId="23" fillId="2" borderId="5" xfId="0" applyNumberFormat="1" applyFont="1" applyFill="1" applyBorder="1" applyAlignment="1">
      <alignment horizontal="left" vertical="top" wrapText="1"/>
    </xf>
    <xf numFmtId="0" fontId="30" fillId="0" borderId="4" xfId="0" applyFont="1" applyBorder="1" applyAlignment="1">
      <alignment vertical="center" wrapText="1"/>
    </xf>
    <xf numFmtId="0" fontId="31" fillId="0" borderId="4" xfId="0" applyFont="1" applyBorder="1" applyAlignment="1">
      <alignment horizontal="left" vertical="center" wrapText="1"/>
    </xf>
    <xf numFmtId="0" fontId="30" fillId="0" borderId="4" xfId="0" applyFont="1" applyBorder="1" applyAlignment="1">
      <alignment horizontal="left" vertical="center" wrapText="1"/>
    </xf>
    <xf numFmtId="0" fontId="7" fillId="0" borderId="4" xfId="0" applyFont="1" applyBorder="1" applyAlignment="1">
      <alignment horizontal="center" vertical="center"/>
    </xf>
    <xf numFmtId="0" fontId="30" fillId="0" borderId="4" xfId="0" applyFont="1" applyBorder="1" applyAlignment="1">
      <alignment horizontal="left" vertical="top" wrapText="1"/>
    </xf>
    <xf numFmtId="0" fontId="8" fillId="0" borderId="6" xfId="0" applyFont="1" applyBorder="1" applyAlignment="1">
      <alignment vertical="center" wrapText="1"/>
    </xf>
    <xf numFmtId="0" fontId="2" fillId="2" borderId="1" xfId="0" applyFont="1" applyFill="1" applyBorder="1" applyAlignment="1" applyProtection="1">
      <alignment horizontal="center" vertical="top" wrapText="1"/>
      <protection locked="0"/>
    </xf>
    <xf numFmtId="0" fontId="4" fillId="0" borderId="2" xfId="0" applyFont="1" applyBorder="1" applyAlignment="1">
      <alignment vertical="top"/>
    </xf>
    <xf numFmtId="0" fontId="29" fillId="0" borderId="1" xfId="0" applyFont="1" applyBorder="1" applyAlignment="1">
      <alignment vertical="top" wrapText="1"/>
    </xf>
    <xf numFmtId="0" fontId="31" fillId="0" borderId="1" xfId="0" applyFont="1" applyBorder="1" applyAlignment="1">
      <alignment vertical="center" wrapText="1"/>
    </xf>
    <xf numFmtId="0" fontId="4" fillId="0" borderId="27" xfId="0" applyFont="1" applyBorder="1" applyAlignment="1">
      <alignment horizontal="right" vertical="center" wrapText="1"/>
    </xf>
    <xf numFmtId="0" fontId="4" fillId="0" borderId="11" xfId="0" applyFont="1" applyBorder="1" applyAlignment="1">
      <alignment vertical="center" wrapText="1"/>
    </xf>
    <xf numFmtId="0" fontId="4" fillId="0" borderId="9" xfId="0" applyFont="1" applyBorder="1" applyAlignment="1">
      <alignment vertical="center" wrapText="1"/>
    </xf>
    <xf numFmtId="164" fontId="7" fillId="0" borderId="24" xfId="0" applyNumberFormat="1" applyFont="1" applyBorder="1" applyAlignment="1">
      <alignment vertical="center"/>
    </xf>
    <xf numFmtId="0" fontId="21" fillId="0" borderId="4" xfId="0" applyFont="1" applyBorder="1" applyAlignment="1">
      <alignment horizontal="left" vertical="top" wrapText="1"/>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35" fillId="0" borderId="4" xfId="0" applyFont="1" applyBorder="1" applyAlignment="1" applyProtection="1">
      <alignment horizontal="left" vertical="top" wrapText="1"/>
      <protection locked="0"/>
    </xf>
    <xf numFmtId="0" fontId="39" fillId="0" borderId="4" xfId="0" applyFont="1" applyBorder="1" applyAlignment="1">
      <alignment horizontal="left" vertical="top" wrapText="1"/>
    </xf>
    <xf numFmtId="0" fontId="39" fillId="0" borderId="4" xfId="0" applyFont="1" applyBorder="1" applyAlignment="1" applyProtection="1">
      <alignment horizontal="left" vertical="top" wrapText="1"/>
      <protection locked="0"/>
    </xf>
    <xf numFmtId="0" fontId="39" fillId="0" borderId="5" xfId="0" applyFont="1" applyBorder="1" applyAlignment="1" applyProtection="1">
      <alignment horizontal="left" vertical="top" wrapText="1"/>
      <protection locked="0"/>
    </xf>
    <xf numFmtId="0" fontId="35" fillId="0" borderId="4" xfId="0" applyFont="1" applyBorder="1" applyAlignment="1">
      <alignment horizontal="left" vertical="center" wrapText="1"/>
    </xf>
    <xf numFmtId="0" fontId="38" fillId="0" borderId="1" xfId="0" applyFont="1" applyBorder="1" applyAlignment="1">
      <alignment vertical="top" wrapText="1"/>
    </xf>
    <xf numFmtId="9" fontId="37" fillId="2" borderId="4" xfId="0" applyNumberFormat="1" applyFont="1" applyFill="1" applyBorder="1" applyAlignment="1">
      <alignment horizontal="left" vertical="top" wrapText="1"/>
    </xf>
    <xf numFmtId="0" fontId="2" fillId="2" borderId="2" xfId="0" applyFont="1" applyFill="1" applyBorder="1" applyAlignment="1">
      <alignment horizontal="center" vertical="top"/>
    </xf>
    <xf numFmtId="0" fontId="2" fillId="2" borderId="3" xfId="0" applyFont="1" applyFill="1" applyBorder="1" applyAlignment="1">
      <alignment horizontal="left" vertical="top" wrapText="1"/>
    </xf>
    <xf numFmtId="0" fontId="2" fillId="2" borderId="3" xfId="0" applyFont="1" applyFill="1" applyBorder="1" applyAlignment="1">
      <alignment horizontal="center" vertical="top" wrapText="1"/>
    </xf>
    <xf numFmtId="0" fontId="2" fillId="0" borderId="4" xfId="0" applyFont="1" applyBorder="1" applyAlignment="1">
      <alignment horizontal="center" vertical="top"/>
    </xf>
    <xf numFmtId="0" fontId="41" fillId="0" borderId="4" xfId="0" applyFont="1" applyBorder="1" applyAlignment="1">
      <alignment vertical="center" wrapText="1"/>
    </xf>
    <xf numFmtId="0" fontId="4" fillId="0" borderId="4" xfId="1" applyFont="1" applyBorder="1" applyAlignment="1">
      <alignment vertical="top" wrapText="1"/>
    </xf>
    <xf numFmtId="0" fontId="28" fillId="0" borderId="4" xfId="0" applyFont="1" applyBorder="1" applyAlignment="1">
      <alignment vertical="top" wrapText="1"/>
    </xf>
    <xf numFmtId="0" fontId="8" fillId="0" borderId="4" xfId="0" applyFont="1" applyBorder="1" applyAlignment="1">
      <alignment vertical="center" wrapText="1"/>
    </xf>
    <xf numFmtId="0" fontId="31" fillId="0" borderId="4" xfId="0" applyFont="1" applyBorder="1" applyAlignment="1">
      <alignment vertical="center" wrapText="1"/>
    </xf>
    <xf numFmtId="0" fontId="41" fillId="0" borderId="4" xfId="0" applyFont="1" applyBorder="1" applyAlignment="1">
      <alignment vertical="top" wrapText="1"/>
    </xf>
    <xf numFmtId="0" fontId="12" fillId="4" borderId="4" xfId="0" applyFont="1" applyFill="1" applyBorder="1" applyAlignment="1">
      <alignment vertical="center"/>
    </xf>
    <xf numFmtId="0" fontId="2" fillId="7" borderId="4" xfId="0" applyFont="1" applyFill="1" applyBorder="1" applyAlignment="1">
      <alignment vertical="top"/>
    </xf>
    <xf numFmtId="0" fontId="16" fillId="12" borderId="4" xfId="0" applyFont="1" applyFill="1" applyBorder="1" applyAlignment="1">
      <alignment vertical="top"/>
    </xf>
    <xf numFmtId="0" fontId="2" fillId="6" borderId="3" xfId="0" applyFont="1" applyFill="1" applyBorder="1" applyAlignment="1">
      <alignment horizontal="center" vertical="top"/>
    </xf>
    <xf numFmtId="0" fontId="2" fillId="6" borderId="4" xfId="0" applyFont="1" applyFill="1" applyBorder="1" applyAlignment="1">
      <alignment horizontal="center" vertical="top"/>
    </xf>
    <xf numFmtId="0" fontId="7" fillId="2" borderId="4" xfId="0" applyFont="1" applyFill="1" applyBorder="1" applyAlignment="1">
      <alignment horizontal="left" vertical="top" wrapText="1"/>
    </xf>
    <xf numFmtId="0" fontId="7" fillId="6" borderId="4" xfId="0" applyFont="1" applyFill="1" applyBorder="1" applyAlignment="1">
      <alignment horizontal="center" vertical="top" wrapText="1"/>
    </xf>
    <xf numFmtId="0" fontId="29" fillId="0" borderId="4" xfId="0" applyFont="1" applyBorder="1" applyAlignment="1">
      <alignment vertical="top" wrapText="1"/>
    </xf>
    <xf numFmtId="0" fontId="13" fillId="0" borderId="4" xfId="0" applyFont="1" applyBorder="1" applyAlignment="1">
      <alignment vertical="top" wrapText="1"/>
    </xf>
    <xf numFmtId="0" fontId="16" fillId="13" borderId="4" xfId="0" applyFont="1" applyFill="1" applyBorder="1" applyAlignment="1">
      <alignment horizontal="center" vertical="center" wrapText="1"/>
    </xf>
    <xf numFmtId="0" fontId="43" fillId="13" borderId="4" xfId="0" applyFont="1" applyFill="1" applyBorder="1" applyAlignment="1">
      <alignment horizontal="left" vertical="center"/>
    </xf>
    <xf numFmtId="0" fontId="16" fillId="5" borderId="4" xfId="0" applyFont="1" applyFill="1" applyBorder="1" applyAlignment="1">
      <alignment vertical="center"/>
    </xf>
    <xf numFmtId="0" fontId="11" fillId="8" borderId="28" xfId="0" applyFont="1" applyFill="1" applyBorder="1" applyAlignment="1">
      <alignment horizontal="center" vertical="center"/>
    </xf>
    <xf numFmtId="0" fontId="11" fillId="8" borderId="5" xfId="0" applyFont="1" applyFill="1" applyBorder="1" applyAlignment="1">
      <alignment horizontal="center" vertical="center"/>
    </xf>
    <xf numFmtId="0" fontId="11" fillId="8" borderId="4" xfId="0" applyFont="1" applyFill="1" applyBorder="1" applyAlignment="1">
      <alignment vertical="center" wrapText="1"/>
    </xf>
    <xf numFmtId="0" fontId="11" fillId="8" borderId="4" xfId="0" applyFont="1" applyFill="1" applyBorder="1" applyAlignment="1">
      <alignment horizontal="center" vertical="center"/>
    </xf>
    <xf numFmtId="0" fontId="11" fillId="8" borderId="11" xfId="0" applyFont="1" applyFill="1" applyBorder="1" applyAlignment="1">
      <alignment horizontal="center" vertical="center"/>
    </xf>
    <xf numFmtId="0" fontId="11" fillId="8" borderId="11" xfId="0" applyFont="1" applyFill="1" applyBorder="1" applyAlignment="1">
      <alignment vertical="center" wrapText="1"/>
    </xf>
    <xf numFmtId="0" fontId="16" fillId="7" borderId="4" xfId="0" applyFont="1" applyFill="1" applyBorder="1" applyAlignment="1">
      <alignment horizontal="center" vertical="center"/>
    </xf>
    <xf numFmtId="0" fontId="16" fillId="7" borderId="9" xfId="0" applyFont="1" applyFill="1" applyBorder="1" applyAlignment="1">
      <alignment vertical="center" wrapText="1"/>
    </xf>
    <xf numFmtId="0" fontId="16" fillId="7" borderId="4" xfId="0" applyFont="1" applyFill="1" applyBorder="1" applyAlignment="1">
      <alignment vertical="center" wrapText="1"/>
    </xf>
    <xf numFmtId="0" fontId="11" fillId="8" borderId="3" xfId="0" applyFont="1" applyFill="1" applyBorder="1" applyAlignment="1">
      <alignment horizontal="center" vertical="center"/>
    </xf>
    <xf numFmtId="0" fontId="11" fillId="8" borderId="3" xfId="0" applyFont="1" applyFill="1" applyBorder="1" applyAlignment="1">
      <alignment horizontal="left" vertical="center" wrapText="1"/>
    </xf>
    <xf numFmtId="0" fontId="0" fillId="0" borderId="4" xfId="0" applyBorder="1" applyAlignment="1">
      <alignment horizontal="center" vertical="center"/>
    </xf>
    <xf numFmtId="0" fontId="0" fillId="0" borderId="4" xfId="0" applyBorder="1"/>
    <xf numFmtId="0" fontId="0" fillId="0" borderId="4" xfId="0" applyBorder="1" applyAlignment="1">
      <alignment wrapText="1"/>
    </xf>
    <xf numFmtId="0" fontId="3" fillId="0" borderId="0" xfId="0" applyFont="1" applyAlignment="1" applyProtection="1">
      <alignment horizontal="left"/>
      <protection locked="0"/>
    </xf>
    <xf numFmtId="0" fontId="3" fillId="0" borderId="0" xfId="0" applyFont="1" applyProtection="1">
      <protection locked="0"/>
    </xf>
    <xf numFmtId="14" fontId="3" fillId="2" borderId="1" xfId="0" applyNumberFormat="1" applyFont="1" applyFill="1" applyBorder="1" applyAlignment="1" applyProtection="1">
      <alignment horizontal="left"/>
      <protection locked="0"/>
    </xf>
    <xf numFmtId="14" fontId="3" fillId="2" borderId="1" xfId="0" applyNumberFormat="1" applyFont="1" applyFill="1" applyBorder="1" applyProtection="1">
      <protection locked="0"/>
    </xf>
    <xf numFmtId="14" fontId="3" fillId="2" borderId="2" xfId="0" applyNumberFormat="1" applyFont="1" applyFill="1" applyBorder="1" applyAlignment="1" applyProtection="1">
      <alignment horizontal="left"/>
      <protection locked="0"/>
    </xf>
    <xf numFmtId="0" fontId="4" fillId="0" borderId="14" xfId="0" applyFont="1" applyBorder="1" applyAlignment="1">
      <alignment horizontal="center" vertical="center" wrapText="1"/>
    </xf>
    <xf numFmtId="0" fontId="15" fillId="0" borderId="4" xfId="0" applyFont="1" applyBorder="1" applyAlignment="1">
      <alignment vertical="top"/>
    </xf>
    <xf numFmtId="0" fontId="11" fillId="10" borderId="4" xfId="0" applyFont="1" applyFill="1" applyBorder="1" applyAlignment="1">
      <alignment vertical="top"/>
    </xf>
    <xf numFmtId="0" fontId="2" fillId="0" borderId="0" xfId="0" applyFont="1" applyAlignment="1">
      <alignment horizontal="right" vertical="top"/>
    </xf>
    <xf numFmtId="0" fontId="0" fillId="0" borderId="0" xfId="0" applyAlignment="1">
      <alignment horizontal="left" vertical="top"/>
    </xf>
    <xf numFmtId="0" fontId="18" fillId="0" borderId="0" xfId="0" applyFont="1" applyAlignment="1">
      <alignment horizontal="center" vertical="center" wrapText="1"/>
    </xf>
    <xf numFmtId="0" fontId="45" fillId="0" borderId="0" xfId="0" applyFont="1" applyAlignment="1">
      <alignment horizontal="center" vertical="center" wrapText="1"/>
    </xf>
    <xf numFmtId="0" fontId="18" fillId="0" borderId="0" xfId="0" applyFont="1" applyAlignment="1">
      <alignment horizontal="center" vertical="center"/>
    </xf>
    <xf numFmtId="0" fontId="44" fillId="14" borderId="4" xfId="0" applyFont="1" applyFill="1" applyBorder="1" applyAlignment="1">
      <alignment horizontal="center" vertical="center"/>
    </xf>
    <xf numFmtId="0" fontId="18" fillId="14" borderId="4" xfId="0" applyFont="1" applyFill="1" applyBorder="1" applyAlignment="1">
      <alignment horizontal="center" vertical="center" wrapText="1"/>
    </xf>
    <xf numFmtId="0" fontId="45" fillId="14" borderId="4" xfId="0" applyFont="1" applyFill="1" applyBorder="1" applyAlignment="1">
      <alignment horizontal="center" vertical="center" wrapText="1"/>
    </xf>
    <xf numFmtId="0" fontId="18" fillId="14" borderId="4" xfId="0" applyFont="1" applyFill="1" applyBorder="1" applyAlignment="1">
      <alignment horizontal="center" vertical="center"/>
    </xf>
    <xf numFmtId="0" fontId="44" fillId="0" borderId="0" xfId="0" applyFont="1" applyAlignment="1">
      <alignment horizontal="center" vertical="center"/>
    </xf>
    <xf numFmtId="0" fontId="12" fillId="14" borderId="4" xfId="0" applyFont="1" applyFill="1" applyBorder="1" applyAlignment="1">
      <alignment horizontal="left" vertical="center" wrapText="1"/>
    </xf>
    <xf numFmtId="0" fontId="0" fillId="0" borderId="0" xfId="0" applyAlignment="1">
      <alignment wrapText="1"/>
    </xf>
    <xf numFmtId="0" fontId="46" fillId="0" borderId="0" xfId="0" applyFont="1" applyAlignment="1">
      <alignment horizontal="left" vertical="center" wrapText="1"/>
    </xf>
    <xf numFmtId="0" fontId="16" fillId="7" borderId="9" xfId="0" applyFont="1" applyFill="1" applyBorder="1" applyAlignment="1">
      <alignment horizontal="center" vertical="center" wrapText="1"/>
    </xf>
    <xf numFmtId="0" fontId="47" fillId="0" borderId="4" xfId="0" applyFont="1" applyBorder="1" applyAlignment="1">
      <alignment horizontal="left" vertical="top" wrapText="1"/>
    </xf>
    <xf numFmtId="0" fontId="3" fillId="0" borderId="0" xfId="0" applyFont="1" applyAlignment="1">
      <alignment vertical="top" wrapText="1"/>
    </xf>
    <xf numFmtId="0" fontId="50" fillId="0" borderId="15" xfId="0" applyFont="1" applyBorder="1"/>
    <xf numFmtId="0" fontId="50" fillId="0" borderId="16" xfId="0" applyFont="1" applyBorder="1"/>
    <xf numFmtId="9" fontId="50" fillId="0" borderId="17" xfId="2" applyFont="1" applyBorder="1" applyAlignment="1"/>
    <xf numFmtId="0" fontId="2" fillId="0" borderId="0" xfId="0" applyFont="1" applyAlignment="1">
      <alignment vertical="top"/>
    </xf>
    <xf numFmtId="0" fontId="2" fillId="0" borderId="0" xfId="0" applyFont="1" applyAlignment="1">
      <alignment horizontal="left" vertical="top"/>
    </xf>
    <xf numFmtId="0" fontId="3" fillId="0" borderId="0" xfId="0" applyFont="1" applyAlignment="1">
      <alignment horizontal="center" vertical="top" wrapText="1"/>
    </xf>
    <xf numFmtId="0" fontId="7" fillId="0" borderId="6" xfId="0" applyFont="1" applyBorder="1" applyAlignment="1">
      <alignment horizontal="center" vertical="center" wrapText="1"/>
    </xf>
    <xf numFmtId="0" fontId="6" fillId="0" borderId="1" xfId="0" applyFont="1" applyBorder="1" applyAlignment="1">
      <alignment horizontal="left" vertical="center" wrapText="1"/>
    </xf>
    <xf numFmtId="0" fontId="7" fillId="0" borderId="2" xfId="0" applyFont="1" applyBorder="1" applyAlignment="1">
      <alignment horizontal="center" vertical="top"/>
    </xf>
    <xf numFmtId="0" fontId="7" fillId="0" borderId="5" xfId="0" applyFont="1" applyBorder="1" applyAlignment="1">
      <alignment horizontal="center" vertical="top"/>
    </xf>
    <xf numFmtId="0" fontId="7" fillId="5" borderId="3" xfId="0" applyFont="1" applyFill="1" applyBorder="1" applyAlignment="1">
      <alignment vertical="top" wrapText="1"/>
    </xf>
    <xf numFmtId="0" fontId="7" fillId="5" borderId="2" xfId="0" applyFont="1" applyFill="1" applyBorder="1" applyAlignment="1">
      <alignment vertical="top" wrapText="1"/>
    </xf>
    <xf numFmtId="0" fontId="7" fillId="5" borderId="5" xfId="0" applyFont="1" applyFill="1" applyBorder="1" applyAlignment="1">
      <alignment vertical="top" wrapText="1"/>
    </xf>
    <xf numFmtId="0" fontId="7" fillId="12" borderId="6" xfId="0" applyFont="1" applyFill="1" applyBorder="1" applyAlignment="1">
      <alignment vertical="top"/>
    </xf>
    <xf numFmtId="0" fontId="7" fillId="12" borderId="2" xfId="0" applyFont="1" applyFill="1" applyBorder="1" applyAlignment="1">
      <alignment vertical="top"/>
    </xf>
    <xf numFmtId="0" fontId="7" fillId="12" borderId="5" xfId="0" applyFont="1" applyFill="1" applyBorder="1" applyAlignment="1">
      <alignment vertical="top"/>
    </xf>
    <xf numFmtId="0" fontId="7" fillId="3" borderId="0" xfId="0" applyFont="1" applyFill="1" applyAlignment="1">
      <alignment horizontal="center" vertical="center"/>
    </xf>
    <xf numFmtId="0" fontId="7" fillId="10" borderId="4" xfId="0" applyFont="1" applyFill="1" applyBorder="1" applyAlignment="1">
      <alignment horizontal="left" vertical="center"/>
    </xf>
    <xf numFmtId="0" fontId="7" fillId="10" borderId="3" xfId="0" applyFont="1" applyFill="1" applyBorder="1" applyAlignment="1">
      <alignment horizontal="left" vertical="center"/>
    </xf>
    <xf numFmtId="0" fontId="18" fillId="0" borderId="0" xfId="0" applyFont="1" applyAlignment="1">
      <alignment vertical="center" wrapText="1"/>
    </xf>
    <xf numFmtId="0" fontId="18" fillId="0" borderId="8" xfId="0" applyFont="1" applyBorder="1" applyAlignment="1">
      <alignment vertical="center" wrapText="1"/>
    </xf>
    <xf numFmtId="0" fontId="12" fillId="6" borderId="2" xfId="0" applyFont="1" applyFill="1" applyBorder="1" applyAlignment="1">
      <alignment horizontal="left" vertical="center" wrapText="1"/>
    </xf>
    <xf numFmtId="0" fontId="12" fillId="6" borderId="5" xfId="0" applyFont="1" applyFill="1" applyBorder="1" applyAlignment="1">
      <alignment horizontal="left" vertical="center" wrapText="1"/>
    </xf>
  </cellXfs>
  <cellStyles count="3">
    <cellStyle name="Normal" xfId="0" builtinId="0"/>
    <cellStyle name="Normal 2" xfId="1" xr:uid="{94DA4146-A176-4086-BA73-98A657948270}"/>
    <cellStyle name="Percent" xfId="2" builtinId="5"/>
  </cellStyles>
  <dxfs count="3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196C8-8598-4ED6-A8E6-E9A68B9487D9}">
  <sheetPr>
    <pageSetUpPr fitToPage="1"/>
  </sheetPr>
  <dimension ref="A1:IP14"/>
  <sheetViews>
    <sheetView zoomScaleNormal="100" workbookViewId="0">
      <pane ySplit="7" topLeftCell="A8" activePane="bottomLeft" state="frozen"/>
      <selection pane="bottomLeft" activeCell="A5" sqref="A5:B5"/>
    </sheetView>
  </sheetViews>
  <sheetFormatPr defaultRowHeight="14.5" x14ac:dyDescent="0.35"/>
  <cols>
    <col min="1" max="1" width="5.26953125" customWidth="1"/>
    <col min="3" max="3" width="35.7265625" customWidth="1"/>
    <col min="4" max="4" width="7.81640625" customWidth="1"/>
    <col min="5" max="5" width="6.453125" customWidth="1"/>
    <col min="6" max="6" width="11.7265625" customWidth="1"/>
    <col min="7" max="7" width="29.26953125" customWidth="1"/>
    <col min="8" max="8" width="31.54296875" customWidth="1"/>
    <col min="9" max="9" width="29.453125" customWidth="1"/>
    <col min="10" max="10" width="13.453125" customWidth="1"/>
    <col min="11" max="11" width="13.1796875" customWidth="1"/>
  </cols>
  <sheetData>
    <row r="1" spans="1:250" x14ac:dyDescent="0.35">
      <c r="A1" s="291" t="s">
        <v>0</v>
      </c>
      <c r="B1" s="291"/>
      <c r="C1" s="265"/>
      <c r="D1" s="2"/>
      <c r="E1" s="3"/>
      <c r="F1" s="4" t="s">
        <v>1</v>
      </c>
      <c r="G1" s="5" t="s">
        <v>347</v>
      </c>
      <c r="H1" s="263"/>
      <c r="I1" s="292" t="s">
        <v>36</v>
      </c>
    </row>
    <row r="2" spans="1:250" x14ac:dyDescent="0.35">
      <c r="A2" s="291" t="s">
        <v>2</v>
      </c>
      <c r="B2" s="291"/>
      <c r="C2" s="9"/>
      <c r="D2" s="7"/>
      <c r="E2" s="8"/>
      <c r="F2" s="4" t="s">
        <v>3</v>
      </c>
      <c r="G2" s="9"/>
      <c r="H2" s="264"/>
      <c r="I2" s="292"/>
    </row>
    <row r="3" spans="1:250" x14ac:dyDescent="0.35">
      <c r="A3" s="4" t="s">
        <v>4</v>
      </c>
      <c r="B3" s="4"/>
      <c r="C3" s="9"/>
      <c r="D3" s="7"/>
      <c r="E3" s="8"/>
      <c r="F3" s="4" t="s">
        <v>5</v>
      </c>
      <c r="G3" s="266"/>
      <c r="H3" s="264"/>
      <c r="I3" s="292"/>
    </row>
    <row r="4" spans="1:250" x14ac:dyDescent="0.35">
      <c r="A4" s="291" t="s">
        <v>37</v>
      </c>
      <c r="B4" s="291"/>
      <c r="C4" s="1"/>
      <c r="D4" s="2"/>
      <c r="E4" s="8"/>
      <c r="F4" s="4" t="s">
        <v>6</v>
      </c>
      <c r="G4" s="9"/>
      <c r="H4" s="264"/>
      <c r="I4" s="292"/>
    </row>
    <row r="5" spans="1:250" x14ac:dyDescent="0.35">
      <c r="A5" s="291" t="s">
        <v>364</v>
      </c>
      <c r="B5" s="291"/>
      <c r="C5" s="1"/>
      <c r="D5" s="2"/>
      <c r="E5" s="8"/>
      <c r="F5" s="4" t="s">
        <v>7</v>
      </c>
      <c r="G5" s="9"/>
      <c r="H5" s="264"/>
      <c r="I5" s="292"/>
    </row>
    <row r="6" spans="1:250" x14ac:dyDescent="0.35">
      <c r="A6" s="3"/>
      <c r="B6" s="84"/>
      <c r="C6" s="79"/>
      <c r="D6" s="2"/>
      <c r="E6" s="8"/>
      <c r="F6" s="8"/>
      <c r="G6" s="8"/>
      <c r="H6" s="8"/>
      <c r="I6" s="292"/>
    </row>
    <row r="7" spans="1:250" ht="19" x14ac:dyDescent="0.35">
      <c r="A7" s="11"/>
      <c r="B7" s="12"/>
      <c r="C7" s="13"/>
      <c r="D7" s="14" t="s">
        <v>38</v>
      </c>
      <c r="E7" s="14" t="s">
        <v>8</v>
      </c>
      <c r="F7" s="15" t="s">
        <v>9</v>
      </c>
      <c r="G7" s="16" t="s">
        <v>10</v>
      </c>
      <c r="H7" s="16" t="s">
        <v>11</v>
      </c>
      <c r="I7" s="16" t="s">
        <v>279</v>
      </c>
      <c r="J7" s="16" t="s">
        <v>10</v>
      </c>
      <c r="K7" s="16" t="s">
        <v>326</v>
      </c>
    </row>
    <row r="8" spans="1:250" s="25" customFormat="1" ht="14.65" customHeight="1" x14ac:dyDescent="0.35">
      <c r="A8" s="19" t="s">
        <v>39</v>
      </c>
      <c r="B8" s="20"/>
      <c r="C8" s="20"/>
      <c r="D8" s="21"/>
      <c r="E8" s="22"/>
      <c r="F8" s="23"/>
      <c r="G8" s="24"/>
      <c r="H8" s="24"/>
      <c r="I8" s="19"/>
      <c r="J8" s="19"/>
      <c r="K8" s="19"/>
    </row>
    <row r="9" spans="1:250" s="17" customFormat="1" ht="115.5" customHeight="1" x14ac:dyDescent="0.35">
      <c r="A9" s="26"/>
      <c r="B9" s="27">
        <v>1.1000000000000001</v>
      </c>
      <c r="C9" s="85" t="s">
        <v>40</v>
      </c>
      <c r="D9" s="29">
        <f>COUNT(E9)*2</f>
        <v>0</v>
      </c>
      <c r="E9" s="30"/>
      <c r="F9" s="217" t="s">
        <v>277</v>
      </c>
      <c r="G9" s="32"/>
      <c r="H9" s="32"/>
      <c r="I9" s="130"/>
      <c r="J9" s="130"/>
      <c r="K9" s="130"/>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row>
    <row r="10" spans="1:250" s="17" customFormat="1" ht="103.5" customHeight="1" x14ac:dyDescent="0.35">
      <c r="A10" s="26"/>
      <c r="B10" s="27">
        <v>1.2</v>
      </c>
      <c r="C10" s="85" t="s">
        <v>369</v>
      </c>
      <c r="D10" s="29">
        <f>COUNT(E10)*2</f>
        <v>0</v>
      </c>
      <c r="E10" s="30"/>
      <c r="F10" s="217" t="s">
        <v>61</v>
      </c>
      <c r="G10" s="32"/>
      <c r="H10" s="32"/>
      <c r="I10" s="86"/>
      <c r="J10" s="86"/>
      <c r="K10" s="86"/>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row>
    <row r="11" spans="1:250" s="17" customFormat="1" ht="130" x14ac:dyDescent="0.35">
      <c r="A11" s="26"/>
      <c r="B11" s="27">
        <v>1.3</v>
      </c>
      <c r="C11" s="85" t="s">
        <v>41</v>
      </c>
      <c r="D11" s="29">
        <f>COUNT(E11)*2</f>
        <v>0</v>
      </c>
      <c r="E11" s="30"/>
      <c r="F11" s="217" t="s">
        <v>42</v>
      </c>
      <c r="G11" s="32"/>
      <c r="H11" s="32"/>
      <c r="I11" s="86"/>
      <c r="J11" s="86"/>
      <c r="K11" s="86"/>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row>
    <row r="12" spans="1:250" s="17" customFormat="1" ht="71.25" customHeight="1" x14ac:dyDescent="0.35">
      <c r="A12" s="26"/>
      <c r="B12" s="27">
        <v>1.4</v>
      </c>
      <c r="C12" s="133" t="s">
        <v>191</v>
      </c>
      <c r="D12" s="29">
        <f>COUNT(E12)*2</f>
        <v>0</v>
      </c>
      <c r="E12" s="30"/>
      <c r="F12" s="217" t="s">
        <v>43</v>
      </c>
      <c r="G12" s="32"/>
      <c r="H12" s="32"/>
      <c r="I12" s="86"/>
      <c r="J12" s="86"/>
      <c r="K12" s="86"/>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row>
    <row r="13" spans="1:250" s="17" customFormat="1" ht="83.25" customHeight="1" x14ac:dyDescent="0.35">
      <c r="A13" s="87"/>
      <c r="B13" s="88">
        <v>1.5</v>
      </c>
      <c r="C13" s="91" t="s">
        <v>44</v>
      </c>
      <c r="D13" s="29">
        <f>COUNT(E13)*2</f>
        <v>0</v>
      </c>
      <c r="E13" s="30"/>
      <c r="F13" s="217" t="s">
        <v>278</v>
      </c>
      <c r="G13" s="89"/>
      <c r="H13" s="89"/>
      <c r="I13" s="90"/>
      <c r="J13" s="90"/>
      <c r="K13" s="90"/>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row>
    <row r="14" spans="1:250" s="40" customFormat="1" ht="24" customHeight="1" x14ac:dyDescent="0.35">
      <c r="A14" s="33"/>
      <c r="B14" s="34"/>
      <c r="C14" s="35" t="s">
        <v>45</v>
      </c>
      <c r="D14" s="36">
        <f>SUM(D9:D13)</f>
        <v>0</v>
      </c>
      <c r="E14" s="36">
        <f>SUM(E9:E13)</f>
        <v>0</v>
      </c>
      <c r="F14" s="37" t="s">
        <v>15</v>
      </c>
      <c r="G14" s="38" t="str">
        <f>IF(ISERROR(SUM(E14/D14)),"",SUM(E14/D14))</f>
        <v/>
      </c>
      <c r="H14" s="38"/>
      <c r="I14" s="180" t="str">
        <f>IF(ISERROR(SUM(E14/D14)),"",SUM(E14/D14))</f>
        <v/>
      </c>
    </row>
  </sheetData>
  <mergeCells count="5">
    <mergeCell ref="A1:B1"/>
    <mergeCell ref="I1:I6"/>
    <mergeCell ref="A2:B2"/>
    <mergeCell ref="A4:B4"/>
    <mergeCell ref="A5:B5"/>
  </mergeCells>
  <conditionalFormatting sqref="D9:D13">
    <cfRule type="cellIs" dxfId="31" priority="3" stopIfTrue="1" operator="equal">
      <formula>0</formula>
    </cfRule>
  </conditionalFormatting>
  <conditionalFormatting sqref="D14:E14">
    <cfRule type="cellIs" dxfId="30" priority="1" stopIfTrue="1" operator="equal">
      <formula>0</formula>
    </cfRule>
  </conditionalFormatting>
  <dataValidations count="2">
    <dataValidation type="whole" allowBlank="1" showInputMessage="1" showErrorMessage="1" errorTitle="Enter 0, 1, or 2" error="If N/A, note that in the comments and leave the score boxes blank." sqref="D9:D13" xr:uid="{BCBDCD15-D21D-4022-9A3F-8C42C8D0214F}">
      <formula1>0</formula1>
      <formula2>2</formula2>
    </dataValidation>
    <dataValidation type="whole" allowBlank="1" showErrorMessage="1" errorTitle="Enter 0, 1, or 2" error="_x000a_If N/A, note this in the comments and leave the score boxes blank." sqref="E9:E13" xr:uid="{30BC8515-E7F1-4227-9342-F64F34DDA4A5}">
      <formula1>0</formula1>
      <formula2>2</formula2>
    </dataValidation>
  </dataValidations>
  <pageMargins left="0.7" right="0.7" top="0.75" bottom="0.75" header="0.3" footer="0.3"/>
  <pageSetup paperSize="5" scale="10"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D2783-C3F3-4E94-93B4-55817180FC46}">
  <sheetPr>
    <pageSetUpPr fitToPage="1"/>
  </sheetPr>
  <dimension ref="A1:IP118"/>
  <sheetViews>
    <sheetView zoomScaleNormal="100" workbookViewId="0">
      <pane ySplit="7" topLeftCell="A87" activePane="bottomLeft" state="frozen"/>
      <selection pane="bottomLeft" activeCell="A5" sqref="A5:B5"/>
    </sheetView>
  </sheetViews>
  <sheetFormatPr defaultColWidth="8.7265625" defaultRowHeight="14.5" x14ac:dyDescent="0.35"/>
  <cols>
    <col min="1" max="1" width="2.7265625" style="3" customWidth="1"/>
    <col min="2" max="2" width="9.453125" style="69" customWidth="1"/>
    <col min="3" max="3" width="47.81640625" style="79" customWidth="1"/>
    <col min="4" max="4" width="7.26953125" style="80" customWidth="1"/>
    <col min="5" max="5" width="6.26953125" style="80" customWidth="1"/>
    <col min="6" max="6" width="13.54296875" style="81" customWidth="1"/>
    <col min="7" max="7" width="33.453125" style="82" customWidth="1"/>
    <col min="8" max="8" width="0.26953125" style="82" customWidth="1"/>
    <col min="9" max="11" width="33.453125" style="68" customWidth="1"/>
    <col min="12" max="250" width="9.26953125" style="18" customWidth="1"/>
    <col min="251" max="16384" width="8.7265625" style="17"/>
  </cols>
  <sheetData>
    <row r="1" spans="1:11" s="3" customFormat="1" ht="12.75" customHeight="1" x14ac:dyDescent="0.25">
      <c r="A1" s="291" t="s">
        <v>0</v>
      </c>
      <c r="B1" s="291"/>
      <c r="C1" s="265">
        <f>General.Admin!C1</f>
        <v>0</v>
      </c>
      <c r="D1" s="2"/>
      <c r="F1" s="4" t="s">
        <v>1</v>
      </c>
      <c r="G1" s="5" t="str">
        <f>General.Admin!G1</f>
        <v>Samantha Dunham</v>
      </c>
      <c r="H1" s="128"/>
      <c r="I1" s="292" t="s">
        <v>36</v>
      </c>
      <c r="J1" s="292"/>
      <c r="K1" s="292"/>
    </row>
    <row r="2" spans="1:11" s="3" customFormat="1" ht="12" x14ac:dyDescent="0.25">
      <c r="A2" s="291" t="s">
        <v>2</v>
      </c>
      <c r="B2" s="291"/>
      <c r="C2" s="9">
        <f>General.Admin!C2</f>
        <v>0</v>
      </c>
      <c r="D2" s="7"/>
      <c r="E2" s="8"/>
      <c r="F2" s="4" t="s">
        <v>3</v>
      </c>
      <c r="G2" s="9">
        <f>General.Admin!G2</f>
        <v>0</v>
      </c>
      <c r="H2" s="129"/>
      <c r="I2" s="292"/>
      <c r="J2" s="292"/>
      <c r="K2" s="292"/>
    </row>
    <row r="3" spans="1:11" s="3" customFormat="1" ht="12" x14ac:dyDescent="0.25">
      <c r="A3" s="4" t="s">
        <v>4</v>
      </c>
      <c r="B3" s="4"/>
      <c r="C3" s="9">
        <f>General.Admin!C3</f>
        <v>0</v>
      </c>
      <c r="D3" s="7"/>
      <c r="E3" s="8"/>
      <c r="F3" s="4" t="s">
        <v>5</v>
      </c>
      <c r="G3" s="266">
        <f>General.Admin!G3</f>
        <v>0</v>
      </c>
      <c r="H3" s="129"/>
      <c r="I3" s="292"/>
      <c r="J3" s="292"/>
      <c r="K3" s="292"/>
    </row>
    <row r="4" spans="1:11" s="3" customFormat="1" ht="12" x14ac:dyDescent="0.25">
      <c r="A4" s="291" t="s">
        <v>37</v>
      </c>
      <c r="B4" s="291"/>
      <c r="C4" s="1">
        <f>General.Admin!C4</f>
        <v>0</v>
      </c>
      <c r="D4" s="2"/>
      <c r="E4" s="8"/>
      <c r="F4" s="4" t="s">
        <v>6</v>
      </c>
      <c r="G4" s="9">
        <f>General.Admin!G4</f>
        <v>0</v>
      </c>
      <c r="H4" s="129"/>
      <c r="I4" s="292"/>
      <c r="J4" s="292"/>
      <c r="K4" s="292"/>
    </row>
    <row r="5" spans="1:11" s="3" customFormat="1" ht="12" x14ac:dyDescent="0.25">
      <c r="A5" s="291" t="s">
        <v>364</v>
      </c>
      <c r="B5" s="291"/>
      <c r="C5" s="1">
        <f>General.Admin!C4</f>
        <v>0</v>
      </c>
      <c r="D5" s="2"/>
      <c r="E5" s="8"/>
      <c r="F5" s="4" t="s">
        <v>7</v>
      </c>
      <c r="G5" s="9">
        <f>General.Admin!G5</f>
        <v>0</v>
      </c>
      <c r="H5" s="129"/>
      <c r="I5" s="292"/>
      <c r="J5" s="292"/>
      <c r="K5" s="292"/>
    </row>
    <row r="6" spans="1:11" s="3" customFormat="1" ht="12" customHeight="1" x14ac:dyDescent="0.35">
      <c r="B6" s="84"/>
      <c r="C6" s="79"/>
      <c r="D6" s="2"/>
      <c r="E6" s="8"/>
      <c r="F6" s="8"/>
      <c r="G6" s="8"/>
      <c r="H6" s="8"/>
      <c r="I6" s="292"/>
      <c r="J6" s="292"/>
      <c r="K6" s="292"/>
    </row>
    <row r="7" spans="1:11" ht="25.5" customHeight="1" x14ac:dyDescent="0.35">
      <c r="A7" s="11"/>
      <c r="B7" s="12"/>
      <c r="C7" s="13"/>
      <c r="D7" s="14" t="s">
        <v>38</v>
      </c>
      <c r="E7" s="14" t="s">
        <v>8</v>
      </c>
      <c r="F7" s="15" t="s">
        <v>9</v>
      </c>
      <c r="G7" s="16" t="s">
        <v>10</v>
      </c>
      <c r="H7" s="16" t="s">
        <v>11</v>
      </c>
      <c r="I7" s="16" t="s">
        <v>279</v>
      </c>
      <c r="J7" s="16" t="s">
        <v>10</v>
      </c>
      <c r="K7" s="16" t="s">
        <v>326</v>
      </c>
    </row>
    <row r="8" spans="1:11" s="25" customFormat="1" ht="14.65" customHeight="1" x14ac:dyDescent="0.35">
      <c r="A8" s="41" t="s">
        <v>73</v>
      </c>
      <c r="B8" s="42"/>
      <c r="C8" s="43"/>
      <c r="D8" s="44"/>
      <c r="E8" s="44"/>
      <c r="F8" s="43"/>
      <c r="G8" s="46"/>
      <c r="H8" s="46"/>
      <c r="I8" s="43"/>
      <c r="J8" s="43"/>
      <c r="K8" s="43"/>
    </row>
    <row r="9" spans="1:11" ht="63" x14ac:dyDescent="0.35">
      <c r="A9" s="47"/>
      <c r="B9" s="27">
        <v>2.1</v>
      </c>
      <c r="C9" s="85" t="s">
        <v>192</v>
      </c>
      <c r="D9" s="29">
        <f t="shared" ref="D9:D14" si="0">COUNT(E9)*2</f>
        <v>0</v>
      </c>
      <c r="E9" s="30"/>
      <c r="F9" s="124" t="s">
        <v>62</v>
      </c>
      <c r="G9" s="32"/>
      <c r="H9" s="32"/>
      <c r="I9" s="131" t="s">
        <v>236</v>
      </c>
      <c r="J9" s="131"/>
      <c r="K9" s="131"/>
    </row>
    <row r="10" spans="1:11" ht="52" x14ac:dyDescent="0.35">
      <c r="A10" s="47"/>
      <c r="B10" s="27">
        <v>2.2000000000000002</v>
      </c>
      <c r="C10" s="85" t="s">
        <v>68</v>
      </c>
      <c r="D10" s="29">
        <f t="shared" si="0"/>
        <v>0</v>
      </c>
      <c r="E10" s="30"/>
      <c r="F10" s="125" t="s">
        <v>70</v>
      </c>
      <c r="G10" s="32"/>
      <c r="H10" s="32"/>
      <c r="I10" s="131" t="s">
        <v>69</v>
      </c>
      <c r="J10" s="131"/>
      <c r="K10" s="131"/>
    </row>
    <row r="11" spans="1:11" ht="52.5" x14ac:dyDescent="0.35">
      <c r="A11" s="47"/>
      <c r="B11" s="27">
        <v>2.2999999999999998</v>
      </c>
      <c r="C11" s="85" t="s">
        <v>209</v>
      </c>
      <c r="D11" s="29">
        <f t="shared" si="0"/>
        <v>0</v>
      </c>
      <c r="E11" s="30"/>
      <c r="F11" s="125" t="s">
        <v>63</v>
      </c>
      <c r="G11" s="32"/>
      <c r="H11" s="32"/>
      <c r="I11" s="131" t="s">
        <v>204</v>
      </c>
      <c r="J11" s="131"/>
      <c r="K11" s="131"/>
    </row>
    <row r="12" spans="1:11" ht="44.25" customHeight="1" x14ac:dyDescent="0.35">
      <c r="A12" s="47"/>
      <c r="B12" s="27" t="s">
        <v>202</v>
      </c>
      <c r="C12" s="85" t="s">
        <v>203</v>
      </c>
      <c r="D12" s="29">
        <f t="shared" si="0"/>
        <v>0</v>
      </c>
      <c r="E12" s="30"/>
      <c r="F12" s="221" t="s">
        <v>263</v>
      </c>
      <c r="G12" s="32"/>
      <c r="H12" s="32"/>
      <c r="I12" s="131" t="s">
        <v>206</v>
      </c>
      <c r="J12" s="131"/>
      <c r="K12" s="131"/>
    </row>
    <row r="13" spans="1:11" ht="83.25" customHeight="1" x14ac:dyDescent="0.35">
      <c r="A13" s="47"/>
      <c r="B13" s="27">
        <v>2.4</v>
      </c>
      <c r="C13" s="91" t="s">
        <v>46</v>
      </c>
      <c r="D13" s="29">
        <f t="shared" si="0"/>
        <v>0</v>
      </c>
      <c r="E13" s="30"/>
      <c r="F13" s="125" t="s">
        <v>71</v>
      </c>
      <c r="G13" s="32"/>
      <c r="H13" s="32"/>
      <c r="I13" s="131" t="s">
        <v>64</v>
      </c>
      <c r="J13" s="131"/>
      <c r="K13" s="131"/>
    </row>
    <row r="14" spans="1:11" s="40" customFormat="1" ht="107.25" customHeight="1" x14ac:dyDescent="0.35">
      <c r="A14" s="47"/>
      <c r="B14" s="27">
        <v>2.5</v>
      </c>
      <c r="C14" s="91" t="s">
        <v>66</v>
      </c>
      <c r="D14" s="29">
        <f t="shared" si="0"/>
        <v>0</v>
      </c>
      <c r="E14" s="30"/>
      <c r="F14" s="125" t="s">
        <v>65</v>
      </c>
      <c r="G14" s="32"/>
      <c r="H14" s="32"/>
      <c r="I14" s="131" t="s">
        <v>67</v>
      </c>
      <c r="J14" s="131"/>
      <c r="K14" s="131"/>
    </row>
    <row r="15" spans="1:11" x14ac:dyDescent="0.35">
      <c r="A15" s="56"/>
      <c r="B15" s="50"/>
      <c r="C15" s="51" t="s">
        <v>72</v>
      </c>
      <c r="D15" s="52">
        <f>SUM(D9:D14)</f>
        <v>0</v>
      </c>
      <c r="E15" s="52">
        <f>SUM(E9:E14)</f>
        <v>0</v>
      </c>
      <c r="F15" s="51" t="s">
        <v>15</v>
      </c>
      <c r="G15" s="53" t="str">
        <f>IF(ISERROR(SUM(E15/D15)),"",SUM(E15/D15))</f>
        <v/>
      </c>
      <c r="H15" s="53"/>
      <c r="I15" s="179" t="str">
        <f>IFERROR(E15/D15," ")</f>
        <v xml:space="preserve"> </v>
      </c>
      <c r="J15" s="179"/>
      <c r="K15" s="179"/>
    </row>
    <row r="16" spans="1:11" s="49" customFormat="1" ht="13" x14ac:dyDescent="0.35">
      <c r="A16" s="41" t="s">
        <v>116</v>
      </c>
      <c r="B16" s="42"/>
      <c r="C16" s="43"/>
      <c r="D16" s="44"/>
      <c r="E16" s="44"/>
      <c r="F16" s="43"/>
      <c r="G16" s="46"/>
      <c r="H16" s="46"/>
      <c r="I16" s="43"/>
      <c r="J16" s="43"/>
      <c r="K16" s="43"/>
    </row>
    <row r="17" spans="1:11" s="49" customFormat="1" ht="28.5" customHeight="1" x14ac:dyDescent="0.35">
      <c r="A17" s="47"/>
      <c r="B17" s="27">
        <v>3.1</v>
      </c>
      <c r="C17" s="85" t="s">
        <v>199</v>
      </c>
      <c r="D17" s="29">
        <f t="shared" ref="D17:D44" si="1">COUNT(E17)*2</f>
        <v>0</v>
      </c>
      <c r="E17" s="30"/>
      <c r="F17" s="126" t="s">
        <v>76</v>
      </c>
      <c r="G17" s="32"/>
      <c r="H17" s="32"/>
      <c r="I17" s="176"/>
      <c r="J17" s="176"/>
      <c r="K17" s="176"/>
    </row>
    <row r="18" spans="1:11" s="49" customFormat="1" ht="28.5" customHeight="1" x14ac:dyDescent="0.35">
      <c r="A18" s="47"/>
      <c r="B18" s="27">
        <v>3.2</v>
      </c>
      <c r="C18" s="85" t="s">
        <v>74</v>
      </c>
      <c r="D18" s="29">
        <f t="shared" si="1"/>
        <v>0</v>
      </c>
      <c r="E18" s="30"/>
      <c r="F18" s="126" t="s">
        <v>77</v>
      </c>
      <c r="G18" s="32"/>
      <c r="H18" s="32"/>
      <c r="I18" s="130" t="s">
        <v>75</v>
      </c>
      <c r="J18" s="130"/>
      <c r="K18" s="130"/>
    </row>
    <row r="19" spans="1:11" s="49" customFormat="1" ht="31.5" customHeight="1" x14ac:dyDescent="0.35">
      <c r="A19" s="47"/>
      <c r="B19" s="27">
        <v>3.3</v>
      </c>
      <c r="C19" s="85" t="s">
        <v>78</v>
      </c>
      <c r="D19" s="29">
        <f t="shared" si="1"/>
        <v>0</v>
      </c>
      <c r="E19" s="30"/>
      <c r="F19" s="126" t="s">
        <v>79</v>
      </c>
      <c r="G19" s="32"/>
      <c r="H19" s="32"/>
      <c r="I19" s="130" t="s">
        <v>212</v>
      </c>
      <c r="J19" s="130"/>
      <c r="K19" s="130"/>
    </row>
    <row r="20" spans="1:11" s="49" customFormat="1" ht="37.5" customHeight="1" x14ac:dyDescent="0.35">
      <c r="A20" s="47"/>
      <c r="B20" s="27">
        <v>3.4</v>
      </c>
      <c r="C20" s="85" t="s">
        <v>210</v>
      </c>
      <c r="D20" s="29">
        <f t="shared" si="1"/>
        <v>0</v>
      </c>
      <c r="E20" s="30"/>
      <c r="F20" s="126" t="s">
        <v>205</v>
      </c>
      <c r="G20" s="32"/>
      <c r="H20" s="32"/>
      <c r="I20" s="130" t="s">
        <v>211</v>
      </c>
      <c r="J20" s="130"/>
      <c r="K20" s="130"/>
    </row>
    <row r="21" spans="1:11" s="49" customFormat="1" ht="19.5" customHeight="1" x14ac:dyDescent="0.35">
      <c r="A21" s="47"/>
      <c r="B21" s="27">
        <v>3.5</v>
      </c>
      <c r="C21" s="85" t="s">
        <v>80</v>
      </c>
      <c r="D21" s="29">
        <f t="shared" si="1"/>
        <v>0</v>
      </c>
      <c r="E21" s="30"/>
      <c r="F21" s="125" t="s">
        <v>81</v>
      </c>
      <c r="G21" s="32"/>
      <c r="H21" s="32"/>
      <c r="I21" s="32"/>
      <c r="J21" s="32"/>
      <c r="K21" s="32"/>
    </row>
    <row r="22" spans="1:11" s="49" customFormat="1" ht="31.5" x14ac:dyDescent="0.35">
      <c r="A22" s="47"/>
      <c r="B22" s="27">
        <v>3.6</v>
      </c>
      <c r="C22" s="85" t="s">
        <v>213</v>
      </c>
      <c r="D22" s="29">
        <f t="shared" si="1"/>
        <v>0</v>
      </c>
      <c r="E22" s="30"/>
      <c r="F22" s="124" t="s">
        <v>82</v>
      </c>
      <c r="G22" s="32"/>
      <c r="H22" s="32"/>
      <c r="I22" s="130" t="s">
        <v>211</v>
      </c>
      <c r="J22" s="130"/>
      <c r="K22" s="130"/>
    </row>
    <row r="23" spans="1:11" s="49" customFormat="1" ht="35.25" customHeight="1" x14ac:dyDescent="0.35">
      <c r="A23" s="47"/>
      <c r="B23" s="27">
        <v>3.7</v>
      </c>
      <c r="C23" s="85" t="s">
        <v>83</v>
      </c>
      <c r="D23" s="29">
        <f t="shared" si="1"/>
        <v>0</v>
      </c>
      <c r="E23" s="30"/>
      <c r="F23" s="124" t="s">
        <v>84</v>
      </c>
      <c r="G23" s="32"/>
      <c r="H23" s="32"/>
      <c r="I23" s="130" t="s">
        <v>368</v>
      </c>
      <c r="J23" s="130"/>
      <c r="K23" s="130"/>
    </row>
    <row r="24" spans="1:11" s="49" customFormat="1" ht="36.75" customHeight="1" x14ac:dyDescent="0.35">
      <c r="A24" s="47"/>
      <c r="B24" s="27">
        <v>3.8</v>
      </c>
      <c r="C24" s="85" t="s">
        <v>85</v>
      </c>
      <c r="D24" s="29">
        <f t="shared" si="1"/>
        <v>0</v>
      </c>
      <c r="E24" s="30"/>
      <c r="F24" s="124" t="s">
        <v>89</v>
      </c>
      <c r="G24" s="32"/>
      <c r="H24" s="32"/>
      <c r="I24" s="130" t="s">
        <v>86</v>
      </c>
      <c r="J24" s="130"/>
      <c r="K24" s="130"/>
    </row>
    <row r="25" spans="1:11" s="49" customFormat="1" ht="28.5" x14ac:dyDescent="0.35">
      <c r="A25" s="47"/>
      <c r="B25" s="27">
        <v>3.9</v>
      </c>
      <c r="C25" s="85" t="s">
        <v>87</v>
      </c>
      <c r="D25" s="29">
        <f t="shared" si="1"/>
        <v>0</v>
      </c>
      <c r="E25" s="30"/>
      <c r="F25" s="124" t="s">
        <v>88</v>
      </c>
      <c r="G25" s="32"/>
      <c r="H25" s="32"/>
      <c r="I25" s="130" t="s">
        <v>90</v>
      </c>
      <c r="J25" s="130"/>
      <c r="K25" s="130"/>
    </row>
    <row r="26" spans="1:11" s="49" customFormat="1" ht="19" x14ac:dyDescent="0.35">
      <c r="A26" s="47"/>
      <c r="B26" s="132">
        <v>3.1</v>
      </c>
      <c r="C26" s="85" t="s">
        <v>91</v>
      </c>
      <c r="D26" s="29">
        <f t="shared" si="1"/>
        <v>0</v>
      </c>
      <c r="E26" s="30"/>
      <c r="F26" s="124" t="s">
        <v>92</v>
      </c>
      <c r="G26" s="32"/>
      <c r="H26" s="32"/>
      <c r="I26" s="130" t="s">
        <v>93</v>
      </c>
      <c r="J26" s="130"/>
      <c r="K26" s="130"/>
    </row>
    <row r="27" spans="1:11" s="49" customFormat="1" x14ac:dyDescent="0.35">
      <c r="A27" s="47"/>
      <c r="B27" s="27">
        <v>3.11</v>
      </c>
      <c r="C27" s="85" t="s">
        <v>94</v>
      </c>
      <c r="D27" s="29">
        <f t="shared" si="1"/>
        <v>0</v>
      </c>
      <c r="E27" s="30"/>
      <c r="F27" s="124" t="s">
        <v>95</v>
      </c>
      <c r="G27" s="32"/>
      <c r="H27" s="32"/>
      <c r="I27" s="130"/>
      <c r="J27" s="130"/>
      <c r="K27" s="130"/>
    </row>
    <row r="28" spans="1:11" s="49" customFormat="1" ht="65" x14ac:dyDescent="0.35">
      <c r="A28" s="47"/>
      <c r="B28" s="27">
        <v>3.12</v>
      </c>
      <c r="C28" s="85" t="s">
        <v>237</v>
      </c>
      <c r="D28" s="29">
        <f t="shared" si="1"/>
        <v>0</v>
      </c>
      <c r="E28" s="30"/>
      <c r="F28" s="124" t="s">
        <v>97</v>
      </c>
      <c r="G28" s="32"/>
      <c r="H28" s="32"/>
      <c r="I28" s="130" t="s">
        <v>241</v>
      </c>
      <c r="J28" s="130"/>
      <c r="K28" s="130"/>
    </row>
    <row r="29" spans="1:11" s="49" customFormat="1" ht="35.25" customHeight="1" x14ac:dyDescent="0.35">
      <c r="A29" s="47"/>
      <c r="B29" s="27">
        <v>3.13</v>
      </c>
      <c r="C29" s="85" t="s">
        <v>289</v>
      </c>
      <c r="D29" s="29">
        <f t="shared" si="1"/>
        <v>0</v>
      </c>
      <c r="E29" s="30"/>
      <c r="F29" s="124" t="s">
        <v>96</v>
      </c>
      <c r="G29" s="32"/>
      <c r="H29" s="32"/>
      <c r="I29" s="130" t="s">
        <v>290</v>
      </c>
      <c r="J29" s="130"/>
      <c r="K29" s="130"/>
    </row>
    <row r="30" spans="1:11" s="49" customFormat="1" ht="45.75" customHeight="1" x14ac:dyDescent="0.35">
      <c r="A30" s="47"/>
      <c r="B30" s="27">
        <v>3.14</v>
      </c>
      <c r="C30" s="85" t="s">
        <v>208</v>
      </c>
      <c r="D30" s="29">
        <f t="shared" si="1"/>
        <v>0</v>
      </c>
      <c r="E30" s="30"/>
      <c r="F30" s="124" t="s">
        <v>98</v>
      </c>
      <c r="G30" s="32"/>
      <c r="H30" s="32"/>
      <c r="I30" s="130" t="s">
        <v>194</v>
      </c>
      <c r="J30" s="130"/>
      <c r="K30" s="130"/>
    </row>
    <row r="31" spans="1:11" s="49" customFormat="1" ht="26" x14ac:dyDescent="0.35">
      <c r="A31" s="47"/>
      <c r="B31" s="27"/>
      <c r="C31" s="85" t="s">
        <v>193</v>
      </c>
      <c r="D31" s="29">
        <f t="shared" si="1"/>
        <v>0</v>
      </c>
      <c r="E31" s="30"/>
      <c r="F31" s="124"/>
      <c r="G31" s="32"/>
      <c r="H31" s="32"/>
      <c r="I31" s="130" t="s">
        <v>99</v>
      </c>
      <c r="J31" s="130"/>
      <c r="K31" s="130"/>
    </row>
    <row r="32" spans="1:11" s="49" customFormat="1" ht="49.15" customHeight="1" x14ac:dyDescent="0.35">
      <c r="A32" s="47"/>
      <c r="B32" s="27">
        <v>3.15</v>
      </c>
      <c r="C32" s="85" t="s">
        <v>100</v>
      </c>
      <c r="D32" s="29">
        <f t="shared" si="1"/>
        <v>0</v>
      </c>
      <c r="E32" s="30"/>
      <c r="F32" s="124" t="s">
        <v>101</v>
      </c>
      <c r="G32" s="32"/>
      <c r="H32" s="32"/>
      <c r="I32" s="130" t="s">
        <v>102</v>
      </c>
      <c r="J32" s="130"/>
      <c r="K32" s="130"/>
    </row>
    <row r="33" spans="1:11" s="49" customFormat="1" ht="47.5" customHeight="1" x14ac:dyDescent="0.35">
      <c r="A33" s="47"/>
      <c r="B33" s="27">
        <v>3.16</v>
      </c>
      <c r="C33" s="85" t="s">
        <v>103</v>
      </c>
      <c r="D33" s="29">
        <f t="shared" si="1"/>
        <v>0</v>
      </c>
      <c r="E33" s="30"/>
      <c r="F33" s="124" t="s">
        <v>104</v>
      </c>
      <c r="G33" s="32"/>
      <c r="H33" s="32"/>
      <c r="I33" s="130" t="s">
        <v>105</v>
      </c>
      <c r="J33" s="130"/>
      <c r="K33" s="130"/>
    </row>
    <row r="34" spans="1:11" s="49" customFormat="1" ht="65" x14ac:dyDescent="0.35">
      <c r="A34" s="47"/>
      <c r="B34" s="27">
        <v>3.17</v>
      </c>
      <c r="C34" s="85" t="s">
        <v>214</v>
      </c>
      <c r="D34" s="29">
        <f t="shared" si="1"/>
        <v>0</v>
      </c>
      <c r="E34" s="30"/>
      <c r="F34" s="124" t="s">
        <v>215</v>
      </c>
      <c r="G34" s="32"/>
      <c r="H34" s="32"/>
      <c r="I34" s="130" t="s">
        <v>106</v>
      </c>
      <c r="J34" s="130"/>
      <c r="K34" s="130"/>
    </row>
    <row r="35" spans="1:11" s="49" customFormat="1" ht="19" x14ac:dyDescent="0.35">
      <c r="A35" s="47"/>
      <c r="B35" s="27">
        <v>3.18</v>
      </c>
      <c r="C35" s="85" t="s">
        <v>107</v>
      </c>
      <c r="D35" s="29">
        <f t="shared" si="1"/>
        <v>0</v>
      </c>
      <c r="E35" s="30"/>
      <c r="F35" s="124" t="s">
        <v>108</v>
      </c>
      <c r="G35" s="32"/>
      <c r="H35" s="32"/>
      <c r="I35" s="130"/>
      <c r="J35" s="130"/>
      <c r="K35" s="130"/>
    </row>
    <row r="36" spans="1:11" s="49" customFormat="1" ht="39" x14ac:dyDescent="0.35">
      <c r="A36" s="47"/>
      <c r="B36" s="27">
        <v>3.19</v>
      </c>
      <c r="C36" s="85" t="s">
        <v>216</v>
      </c>
      <c r="D36" s="29">
        <f t="shared" si="1"/>
        <v>0</v>
      </c>
      <c r="E36" s="30"/>
      <c r="F36" s="124" t="s">
        <v>109</v>
      </c>
      <c r="G36" s="32"/>
      <c r="H36" s="32"/>
      <c r="I36" s="130"/>
      <c r="J36" s="130"/>
      <c r="K36" s="130"/>
    </row>
    <row r="37" spans="1:11" s="49" customFormat="1" ht="31.5" x14ac:dyDescent="0.35">
      <c r="A37" s="47"/>
      <c r="B37" s="132">
        <v>3.2</v>
      </c>
      <c r="C37" s="85" t="s">
        <v>110</v>
      </c>
      <c r="D37" s="29">
        <f t="shared" si="1"/>
        <v>0</v>
      </c>
      <c r="E37" s="30"/>
      <c r="F37" s="124" t="s">
        <v>115</v>
      </c>
      <c r="G37" s="32"/>
      <c r="H37" s="32"/>
      <c r="I37" s="130" t="s">
        <v>195</v>
      </c>
      <c r="J37" s="130"/>
      <c r="K37" s="130"/>
    </row>
    <row r="38" spans="1:11" s="49" customFormat="1" ht="31.5" x14ac:dyDescent="0.35">
      <c r="A38" s="47"/>
      <c r="B38" s="27">
        <v>3.21</v>
      </c>
      <c r="C38" s="85" t="s">
        <v>111</v>
      </c>
      <c r="D38" s="29">
        <f t="shared" si="1"/>
        <v>0</v>
      </c>
      <c r="E38" s="30"/>
      <c r="F38" s="124" t="s">
        <v>114</v>
      </c>
      <c r="G38" s="32"/>
      <c r="H38" s="32"/>
      <c r="I38" s="130" t="s">
        <v>196</v>
      </c>
      <c r="J38" s="130"/>
      <c r="K38" s="130"/>
    </row>
    <row r="39" spans="1:11" s="49" customFormat="1" ht="52.5" x14ac:dyDescent="0.35">
      <c r="A39" s="47"/>
      <c r="B39" s="27">
        <v>3.22</v>
      </c>
      <c r="C39" s="85" t="s">
        <v>112</v>
      </c>
      <c r="D39" s="29">
        <f t="shared" si="1"/>
        <v>0</v>
      </c>
      <c r="E39" s="30"/>
      <c r="F39" s="124" t="s">
        <v>113</v>
      </c>
      <c r="G39" s="32"/>
      <c r="H39" s="32"/>
      <c r="I39" s="130" t="s">
        <v>197</v>
      </c>
      <c r="J39" s="130"/>
      <c r="K39" s="130"/>
    </row>
    <row r="40" spans="1:11" s="49" customFormat="1" ht="39" x14ac:dyDescent="0.35">
      <c r="A40" s="47"/>
      <c r="B40" s="27">
        <v>3.23</v>
      </c>
      <c r="C40" s="85" t="s">
        <v>217</v>
      </c>
      <c r="D40" s="29">
        <f t="shared" si="1"/>
        <v>0</v>
      </c>
      <c r="E40" s="30"/>
      <c r="F40" s="124" t="s">
        <v>47</v>
      </c>
      <c r="G40" s="32"/>
      <c r="H40" s="32"/>
      <c r="I40" s="130" t="s">
        <v>198</v>
      </c>
      <c r="J40" s="130"/>
      <c r="K40" s="130"/>
    </row>
    <row r="41" spans="1:11" s="49" customFormat="1" ht="14.65" customHeight="1" x14ac:dyDescent="0.35">
      <c r="A41" s="297" t="s">
        <v>117</v>
      </c>
      <c r="B41" s="298"/>
      <c r="C41" s="298"/>
      <c r="D41" s="298"/>
      <c r="E41" s="298"/>
      <c r="F41" s="298"/>
      <c r="G41" s="298"/>
      <c r="H41" s="298"/>
      <c r="I41" s="299"/>
    </row>
    <row r="42" spans="1:11" s="49" customFormat="1" ht="139.5" customHeight="1" x14ac:dyDescent="0.35">
      <c r="A42" s="47"/>
      <c r="B42" s="27">
        <v>3.24</v>
      </c>
      <c r="C42" s="85" t="s">
        <v>218</v>
      </c>
      <c r="D42" s="29">
        <f t="shared" si="1"/>
        <v>0</v>
      </c>
      <c r="E42" s="30"/>
      <c r="F42" s="124" t="s">
        <v>118</v>
      </c>
      <c r="G42" s="32"/>
      <c r="H42" s="32"/>
      <c r="I42" s="130" t="s">
        <v>219</v>
      </c>
      <c r="J42" s="130"/>
      <c r="K42" s="130"/>
    </row>
    <row r="43" spans="1:11" s="49" customFormat="1" ht="206.25" customHeight="1" x14ac:dyDescent="0.35">
      <c r="A43" s="47"/>
      <c r="B43" s="27">
        <v>3.25</v>
      </c>
      <c r="C43" s="85" t="s">
        <v>291</v>
      </c>
      <c r="D43" s="29">
        <f t="shared" si="1"/>
        <v>0</v>
      </c>
      <c r="E43" s="30"/>
      <c r="F43" s="124" t="s">
        <v>119</v>
      </c>
      <c r="G43" s="32"/>
      <c r="H43" s="32"/>
      <c r="I43" s="130" t="s">
        <v>200</v>
      </c>
      <c r="J43" s="130"/>
      <c r="K43" s="130"/>
    </row>
    <row r="44" spans="1:11" s="49" customFormat="1" ht="57" customHeight="1" x14ac:dyDescent="0.35">
      <c r="A44" s="47"/>
      <c r="B44" s="27">
        <v>3.27</v>
      </c>
      <c r="C44" s="85" t="s">
        <v>221</v>
      </c>
      <c r="D44" s="29">
        <f t="shared" si="1"/>
        <v>0</v>
      </c>
      <c r="E44" s="30"/>
      <c r="F44" s="124" t="s">
        <v>274</v>
      </c>
      <c r="G44" s="32"/>
      <c r="H44" s="32"/>
      <c r="I44" s="130" t="s">
        <v>220</v>
      </c>
      <c r="J44" s="130"/>
      <c r="K44" s="130"/>
    </row>
    <row r="45" spans="1:11" s="25" customFormat="1" ht="12.75" customHeight="1" x14ac:dyDescent="0.35">
      <c r="A45" s="33"/>
      <c r="B45" s="34"/>
      <c r="C45" s="35" t="s">
        <v>120</v>
      </c>
      <c r="D45" s="36">
        <f>SUM(D17:D44)</f>
        <v>0</v>
      </c>
      <c r="E45" s="36">
        <f>SUM(E17:E44)</f>
        <v>0</v>
      </c>
      <c r="F45" s="35" t="s">
        <v>15</v>
      </c>
      <c r="G45" s="38" t="str">
        <f>IF(ISERROR(SUM(E45/D45)),"",SUM(E45/D45))</f>
        <v/>
      </c>
      <c r="H45" s="38"/>
      <c r="I45" s="180" t="str">
        <f>IFERROR(E45/D45," ")</f>
        <v xml:space="preserve"> </v>
      </c>
      <c r="J45" s="180"/>
      <c r="K45" s="180"/>
    </row>
    <row r="46" spans="1:11" s="25" customFormat="1" ht="23.25" customHeight="1" x14ac:dyDescent="0.35">
      <c r="A46" s="300" t="s">
        <v>121</v>
      </c>
      <c r="B46" s="300"/>
      <c r="C46" s="300"/>
      <c r="D46" s="300"/>
      <c r="E46" s="300"/>
      <c r="F46" s="300"/>
      <c r="G46" s="300"/>
      <c r="H46" s="300"/>
      <c r="I46" s="300"/>
    </row>
    <row r="47" spans="1:11" s="25" customFormat="1" ht="82.5" customHeight="1" x14ac:dyDescent="0.35">
      <c r="A47" s="56"/>
      <c r="B47" s="134">
        <v>4.0999999999999996</v>
      </c>
      <c r="C47" s="135" t="s">
        <v>122</v>
      </c>
      <c r="D47" s="29">
        <f>COUNT(E47)*2</f>
        <v>0</v>
      </c>
      <c r="E47" s="136"/>
      <c r="F47" s="139" t="s">
        <v>292</v>
      </c>
      <c r="G47" s="137" t="s">
        <v>123</v>
      </c>
      <c r="H47" s="138"/>
      <c r="I47" s="131" t="s">
        <v>222</v>
      </c>
      <c r="J47" s="131"/>
      <c r="K47" s="131"/>
    </row>
    <row r="48" spans="1:11" s="25" customFormat="1" ht="81.650000000000006" customHeight="1" x14ac:dyDescent="0.35">
      <c r="A48" s="56"/>
      <c r="B48" s="134">
        <v>4.2</v>
      </c>
      <c r="C48" s="140" t="s">
        <v>124</v>
      </c>
      <c r="D48" s="29">
        <f>COUNT(E48)*2</f>
        <v>0</v>
      </c>
      <c r="E48" s="136"/>
      <c r="F48" s="221" t="s">
        <v>293</v>
      </c>
      <c r="G48" s="138"/>
      <c r="H48" s="138"/>
      <c r="I48" s="131" t="s">
        <v>223</v>
      </c>
      <c r="J48" s="131"/>
      <c r="K48" s="131"/>
    </row>
    <row r="49" spans="1:11" s="25" customFormat="1" ht="15.4" customHeight="1" x14ac:dyDescent="0.35">
      <c r="A49" s="33"/>
      <c r="B49" s="34"/>
      <c r="C49" s="35" t="s">
        <v>125</v>
      </c>
      <c r="D49" s="36">
        <f>SUM(D47:D48)</f>
        <v>0</v>
      </c>
      <c r="E49" s="36">
        <f>SUM(E47:E48)</f>
        <v>0</v>
      </c>
      <c r="F49" s="35" t="s">
        <v>15</v>
      </c>
      <c r="G49" s="38" t="str">
        <f>IF(ISERROR(SUM(E49/D49)),"",SUM(E49/D49))</f>
        <v/>
      </c>
      <c r="H49" s="38"/>
      <c r="I49" s="180" t="str">
        <f>IFERROR(E49/D49," ")</f>
        <v xml:space="preserve"> </v>
      </c>
      <c r="J49" s="180"/>
      <c r="K49" s="180"/>
    </row>
    <row r="50" spans="1:11" s="25" customFormat="1" ht="16.149999999999999" customHeight="1" x14ac:dyDescent="0.35">
      <c r="A50" s="301" t="s">
        <v>126</v>
      </c>
      <c r="B50" s="301"/>
      <c r="C50" s="301"/>
      <c r="D50" s="301"/>
      <c r="E50" s="301"/>
      <c r="F50" s="301"/>
      <c r="G50" s="301"/>
      <c r="H50" s="301"/>
      <c r="I50" s="302"/>
    </row>
    <row r="51" spans="1:11" s="25" customFormat="1" ht="21.4" customHeight="1" x14ac:dyDescent="0.35">
      <c r="A51" s="295" t="s">
        <v>128</v>
      </c>
      <c r="B51" s="295"/>
      <c r="C51" s="295"/>
      <c r="D51" s="295"/>
      <c r="E51" s="295"/>
      <c r="F51" s="295"/>
      <c r="G51" s="295"/>
      <c r="H51" s="295"/>
      <c r="I51" s="296"/>
    </row>
    <row r="52" spans="1:11" s="25" customFormat="1" ht="80.25" customHeight="1" x14ac:dyDescent="0.35">
      <c r="A52" s="56"/>
      <c r="B52" s="134">
        <v>5.0999999999999996</v>
      </c>
      <c r="C52" s="140" t="s">
        <v>127</v>
      </c>
      <c r="D52" s="29">
        <f>COUNT(E52)*2</f>
        <v>0</v>
      </c>
      <c r="E52" s="136"/>
      <c r="F52" s="139" t="s">
        <v>294</v>
      </c>
      <c r="G52" s="138"/>
      <c r="H52" s="138"/>
      <c r="I52" s="131" t="s">
        <v>224</v>
      </c>
      <c r="J52" s="131"/>
      <c r="K52" s="131"/>
    </row>
    <row r="53" spans="1:11" s="25" customFormat="1" ht="74.25" customHeight="1" x14ac:dyDescent="0.35">
      <c r="A53" s="56"/>
      <c r="B53" s="134">
        <v>5.2</v>
      </c>
      <c r="C53" s="140" t="s">
        <v>207</v>
      </c>
      <c r="D53" s="29">
        <f>COUNT(E53)*2</f>
        <v>0</v>
      </c>
      <c r="E53" s="136"/>
      <c r="F53" s="221" t="s">
        <v>295</v>
      </c>
      <c r="G53" s="138"/>
      <c r="H53" s="138"/>
      <c r="I53" s="131" t="s">
        <v>201</v>
      </c>
      <c r="J53" s="131"/>
      <c r="K53" s="131"/>
    </row>
    <row r="54" spans="1:11" s="25" customFormat="1" ht="12.4" customHeight="1" x14ac:dyDescent="0.35">
      <c r="A54" s="56"/>
      <c r="B54" s="34"/>
      <c r="C54" s="35" t="s">
        <v>129</v>
      </c>
      <c r="D54" s="36">
        <f>SUM(D52:D53)</f>
        <v>0</v>
      </c>
      <c r="E54" s="36">
        <f>SUM(E52:E53)</f>
        <v>0</v>
      </c>
      <c r="F54" s="35" t="s">
        <v>15</v>
      </c>
      <c r="G54" s="38" t="str">
        <f>IF(ISERROR(SUM(E54/D54)),"",SUM(E54/D54))</f>
        <v/>
      </c>
      <c r="H54" s="38"/>
      <c r="I54" s="180" t="str">
        <f>IFERROR(E54/D54," ")</f>
        <v xml:space="preserve"> </v>
      </c>
      <c r="J54" s="180"/>
      <c r="K54" s="180"/>
    </row>
    <row r="55" spans="1:11" s="92" customFormat="1" ht="16.5" customHeight="1" x14ac:dyDescent="0.35">
      <c r="A55" s="93" t="s">
        <v>140</v>
      </c>
      <c r="B55" s="94"/>
      <c r="C55" s="95"/>
      <c r="D55" s="96"/>
      <c r="E55" s="96"/>
      <c r="F55" s="95"/>
      <c r="G55" s="97"/>
      <c r="H55" s="97"/>
      <c r="I55" s="95"/>
      <c r="J55" s="95"/>
      <c r="K55" s="95"/>
    </row>
    <row r="56" spans="1:11" x14ac:dyDescent="0.35">
      <c r="A56" s="98"/>
      <c r="B56" s="99" t="s">
        <v>141</v>
      </c>
      <c r="C56" s="98"/>
      <c r="D56" s="100"/>
      <c r="E56" s="100"/>
      <c r="F56" s="99"/>
      <c r="G56" s="101"/>
      <c r="H56" s="101"/>
      <c r="I56" s="98"/>
      <c r="J56" s="98"/>
      <c r="K56" s="98"/>
    </row>
    <row r="57" spans="1:11" ht="47.25" customHeight="1" x14ac:dyDescent="0.35">
      <c r="A57" s="103"/>
      <c r="B57" s="104" t="s">
        <v>143</v>
      </c>
      <c r="C57" s="91" t="s">
        <v>254</v>
      </c>
      <c r="D57" s="29">
        <f t="shared" ref="D57:D67" si="2">COUNT(E57)*2</f>
        <v>0</v>
      </c>
      <c r="E57" s="30"/>
      <c r="F57" s="222" t="s">
        <v>276</v>
      </c>
      <c r="G57" s="105"/>
      <c r="H57" s="105"/>
      <c r="I57" s="106"/>
      <c r="J57" s="106"/>
      <c r="K57" s="106"/>
    </row>
    <row r="58" spans="1:11" ht="34.5" customHeight="1" x14ac:dyDescent="0.35">
      <c r="A58" s="47"/>
      <c r="B58" s="107" t="s">
        <v>144</v>
      </c>
      <c r="C58" s="85" t="s">
        <v>258</v>
      </c>
      <c r="D58" s="29">
        <f t="shared" si="2"/>
        <v>0</v>
      </c>
      <c r="E58" s="30"/>
      <c r="F58" s="222" t="s">
        <v>264</v>
      </c>
      <c r="G58" s="108"/>
      <c r="H58" s="108"/>
      <c r="I58" s="109"/>
      <c r="J58" s="109"/>
      <c r="K58" s="109"/>
    </row>
    <row r="59" spans="1:11" ht="41.25" customHeight="1" x14ac:dyDescent="0.35">
      <c r="A59" s="47"/>
      <c r="B59" s="107" t="s">
        <v>145</v>
      </c>
      <c r="C59" s="133" t="s">
        <v>322</v>
      </c>
      <c r="D59" s="29">
        <f t="shared" si="2"/>
        <v>0</v>
      </c>
      <c r="E59" s="30"/>
      <c r="F59" s="222" t="s">
        <v>265</v>
      </c>
      <c r="G59" s="108"/>
      <c r="H59" s="108"/>
      <c r="I59" s="109"/>
      <c r="J59" s="109"/>
      <c r="K59" s="109"/>
    </row>
    <row r="60" spans="1:11" s="49" customFormat="1" ht="33.75" customHeight="1" x14ac:dyDescent="0.35">
      <c r="A60" s="47"/>
      <c r="B60" s="107" t="s">
        <v>146</v>
      </c>
      <c r="C60" s="133" t="s">
        <v>257</v>
      </c>
      <c r="D60" s="29">
        <f t="shared" si="2"/>
        <v>0</v>
      </c>
      <c r="E60" s="30"/>
      <c r="F60" s="222" t="s">
        <v>268</v>
      </c>
      <c r="G60" s="108"/>
      <c r="H60" s="108"/>
      <c r="I60" s="109"/>
      <c r="J60" s="109"/>
      <c r="K60" s="109"/>
    </row>
    <row r="61" spans="1:11" s="40" customFormat="1" ht="44.25" customHeight="1" x14ac:dyDescent="0.35">
      <c r="A61" s="47"/>
      <c r="B61" s="107" t="s">
        <v>147</v>
      </c>
      <c r="C61" s="85" t="s">
        <v>321</v>
      </c>
      <c r="D61" s="29">
        <f t="shared" si="2"/>
        <v>0</v>
      </c>
      <c r="E61" s="30"/>
      <c r="F61" s="222" t="s">
        <v>266</v>
      </c>
      <c r="G61" s="108"/>
      <c r="H61" s="108"/>
      <c r="I61" s="109"/>
      <c r="J61" s="109"/>
      <c r="K61" s="109"/>
    </row>
    <row r="62" spans="1:11" s="25" customFormat="1" ht="28.5" customHeight="1" x14ac:dyDescent="0.35">
      <c r="A62" s="47"/>
      <c r="B62" s="107" t="s">
        <v>148</v>
      </c>
      <c r="C62" s="151" t="s">
        <v>48</v>
      </c>
      <c r="D62" s="29">
        <f t="shared" si="2"/>
        <v>0</v>
      </c>
      <c r="E62" s="30"/>
      <c r="F62" s="222" t="s">
        <v>269</v>
      </c>
      <c r="G62" s="108"/>
      <c r="H62" s="108"/>
      <c r="I62" s="109"/>
      <c r="J62" s="109"/>
      <c r="K62" s="109"/>
    </row>
    <row r="63" spans="1:11" s="102" customFormat="1" ht="34.5" customHeight="1" x14ac:dyDescent="0.35">
      <c r="A63" s="47"/>
      <c r="B63" s="107" t="s">
        <v>149</v>
      </c>
      <c r="C63" s="85" t="s">
        <v>49</v>
      </c>
      <c r="D63" s="29">
        <f t="shared" si="2"/>
        <v>0</v>
      </c>
      <c r="E63" s="30"/>
      <c r="F63" s="222" t="s">
        <v>267</v>
      </c>
      <c r="G63" s="108"/>
      <c r="H63" s="108"/>
      <c r="I63" s="109"/>
      <c r="J63" s="109"/>
      <c r="K63" s="109"/>
    </row>
    <row r="64" spans="1:11" ht="78" customHeight="1" x14ac:dyDescent="0.35">
      <c r="A64" s="47"/>
      <c r="B64" s="107" t="s">
        <v>150</v>
      </c>
      <c r="C64" s="85" t="s">
        <v>296</v>
      </c>
      <c r="D64" s="29">
        <f t="shared" si="2"/>
        <v>0</v>
      </c>
      <c r="E64" s="30"/>
      <c r="F64" s="222" t="s">
        <v>271</v>
      </c>
      <c r="G64" s="108"/>
      <c r="H64" s="108"/>
      <c r="I64" s="109"/>
      <c r="J64" s="109"/>
      <c r="K64" s="109"/>
    </row>
    <row r="65" spans="1:11" s="92" customFormat="1" ht="53.25" customHeight="1" x14ac:dyDescent="0.35">
      <c r="A65" s="47"/>
      <c r="B65" s="107" t="s">
        <v>151</v>
      </c>
      <c r="C65" s="85" t="s">
        <v>297</v>
      </c>
      <c r="D65" s="29">
        <f t="shared" si="2"/>
        <v>0</v>
      </c>
      <c r="E65" s="30"/>
      <c r="F65" s="222" t="s">
        <v>275</v>
      </c>
      <c r="G65" s="108"/>
      <c r="H65" s="143" t="s">
        <v>166</v>
      </c>
      <c r="I65" s="109"/>
      <c r="J65" s="109"/>
      <c r="K65" s="109"/>
    </row>
    <row r="66" spans="1:11" ht="68.25" customHeight="1" x14ac:dyDescent="0.35">
      <c r="A66" s="47"/>
      <c r="B66" s="208" t="s">
        <v>152</v>
      </c>
      <c r="C66" s="152" t="s">
        <v>50</v>
      </c>
      <c r="D66" s="29">
        <f t="shared" si="2"/>
        <v>0</v>
      </c>
      <c r="E66" s="30"/>
      <c r="F66" s="223" t="s">
        <v>298</v>
      </c>
      <c r="G66" s="108"/>
      <c r="H66" s="143" t="s">
        <v>167</v>
      </c>
      <c r="I66" s="109"/>
      <c r="J66" s="109"/>
      <c r="K66" s="109"/>
    </row>
    <row r="67" spans="1:11" ht="25.5" customHeight="1" x14ac:dyDescent="0.35">
      <c r="A67" s="47"/>
      <c r="B67" s="107" t="s">
        <v>168</v>
      </c>
      <c r="C67" s="133" t="s">
        <v>261</v>
      </c>
      <c r="D67" s="29">
        <f t="shared" si="2"/>
        <v>0</v>
      </c>
      <c r="E67" s="30"/>
      <c r="F67" s="222" t="s">
        <v>270</v>
      </c>
      <c r="G67" s="108"/>
      <c r="H67" s="143" t="s">
        <v>169</v>
      </c>
      <c r="I67" s="178"/>
      <c r="J67" s="178"/>
      <c r="K67" s="178"/>
    </row>
    <row r="68" spans="1:11" x14ac:dyDescent="0.35">
      <c r="A68" s="33"/>
      <c r="B68" s="57"/>
      <c r="C68" s="60" t="s">
        <v>142</v>
      </c>
      <c r="D68" s="59">
        <f>SUM(D57:D67)</f>
        <v>0</v>
      </c>
      <c r="E68" s="59">
        <f>SUM(E57:E67)</f>
        <v>0</v>
      </c>
      <c r="F68" s="60" t="s">
        <v>15</v>
      </c>
      <c r="G68" s="61" t="str">
        <f>IF(ISERROR(SUM(E68/D68)),"",SUM(E68/D68))</f>
        <v/>
      </c>
      <c r="H68" s="61"/>
      <c r="I68" s="182" t="str">
        <f>IFERROR(E68/D68," ")</f>
        <v xml:space="preserve"> </v>
      </c>
      <c r="J68" s="182"/>
      <c r="K68" s="182"/>
    </row>
    <row r="69" spans="1:11" ht="28.5" customHeight="1" x14ac:dyDescent="0.35">
      <c r="A69" s="93" t="s">
        <v>153</v>
      </c>
      <c r="B69" s="94"/>
      <c r="C69" s="95"/>
      <c r="D69" s="96"/>
      <c r="E69" s="96"/>
      <c r="F69" s="95"/>
      <c r="G69" s="97"/>
      <c r="H69" s="97"/>
      <c r="I69" s="95"/>
      <c r="J69" s="95"/>
      <c r="K69" s="95"/>
    </row>
    <row r="70" spans="1:11" x14ac:dyDescent="0.35">
      <c r="A70" s="110"/>
      <c r="B70" s="111" t="s">
        <v>154</v>
      </c>
      <c r="C70" s="112"/>
      <c r="D70" s="112"/>
      <c r="E70" s="112"/>
      <c r="F70" s="112"/>
      <c r="G70" s="113"/>
      <c r="H70" s="113"/>
      <c r="I70" s="114"/>
      <c r="J70" s="114"/>
      <c r="K70" s="114"/>
    </row>
    <row r="71" spans="1:11" ht="40.5" customHeight="1" x14ac:dyDescent="0.35">
      <c r="A71" s="87"/>
      <c r="B71" s="104" t="s">
        <v>155</v>
      </c>
      <c r="C71" s="225" t="s">
        <v>306</v>
      </c>
      <c r="D71" s="29">
        <f t="shared" ref="D71:D77" si="3">COUNT(E71)*2</f>
        <v>0</v>
      </c>
      <c r="E71" s="30"/>
      <c r="F71" s="224" t="s">
        <v>299</v>
      </c>
      <c r="G71" s="108"/>
      <c r="H71" s="144" t="s">
        <v>170</v>
      </c>
      <c r="I71" s="109"/>
      <c r="J71" s="109"/>
      <c r="K71" s="109"/>
    </row>
    <row r="72" spans="1:11" ht="76.5" customHeight="1" x14ac:dyDescent="0.35">
      <c r="A72" s="26"/>
      <c r="B72" s="107" t="s">
        <v>156</v>
      </c>
      <c r="C72" s="85" t="s">
        <v>300</v>
      </c>
      <c r="D72" s="29">
        <f t="shared" si="3"/>
        <v>0</v>
      </c>
      <c r="E72" s="30"/>
      <c r="F72" s="224" t="s">
        <v>301</v>
      </c>
      <c r="G72" s="108"/>
      <c r="H72" s="143" t="s">
        <v>171</v>
      </c>
      <c r="I72" s="109"/>
      <c r="J72" s="109"/>
      <c r="K72" s="109"/>
    </row>
    <row r="73" spans="1:11" ht="44.25" customHeight="1" x14ac:dyDescent="0.35">
      <c r="A73" s="26"/>
      <c r="B73" s="107" t="s">
        <v>157</v>
      </c>
      <c r="C73" s="85" t="s">
        <v>51</v>
      </c>
      <c r="D73" s="29">
        <f t="shared" si="3"/>
        <v>0</v>
      </c>
      <c r="E73" s="30"/>
      <c r="F73" s="224" t="s">
        <v>302</v>
      </c>
      <c r="G73" s="108"/>
      <c r="H73" s="108"/>
      <c r="I73" s="109"/>
      <c r="J73" s="109"/>
      <c r="K73" s="109"/>
    </row>
    <row r="74" spans="1:11" ht="28.5" x14ac:dyDescent="0.35">
      <c r="A74" s="26"/>
      <c r="B74" s="107" t="s">
        <v>158</v>
      </c>
      <c r="C74" s="85" t="s">
        <v>52</v>
      </c>
      <c r="D74" s="29">
        <f t="shared" si="3"/>
        <v>0</v>
      </c>
      <c r="E74" s="30"/>
      <c r="F74" s="224" t="s">
        <v>303</v>
      </c>
      <c r="G74" s="108"/>
      <c r="H74" s="108"/>
      <c r="I74" s="109"/>
      <c r="J74" s="109"/>
      <c r="K74" s="109"/>
    </row>
    <row r="75" spans="1:11" s="40" customFormat="1" ht="32.25" customHeight="1" x14ac:dyDescent="0.35">
      <c r="A75" s="26"/>
      <c r="B75" s="107" t="s">
        <v>159</v>
      </c>
      <c r="C75" s="85" t="s">
        <v>53</v>
      </c>
      <c r="D75" s="29">
        <f t="shared" si="3"/>
        <v>0</v>
      </c>
      <c r="E75" s="30"/>
      <c r="F75" s="224" t="s">
        <v>304</v>
      </c>
      <c r="G75" s="108"/>
      <c r="H75" s="108"/>
      <c r="I75" s="109"/>
      <c r="J75" s="109"/>
      <c r="K75" s="109"/>
    </row>
    <row r="76" spans="1:11" s="25" customFormat="1" ht="34.5" customHeight="1" x14ac:dyDescent="0.35">
      <c r="A76" s="26"/>
      <c r="B76" s="107" t="s">
        <v>160</v>
      </c>
      <c r="C76" s="85" t="s">
        <v>54</v>
      </c>
      <c r="D76" s="29">
        <f t="shared" si="3"/>
        <v>0</v>
      </c>
      <c r="E76" s="30"/>
      <c r="F76" s="224" t="s">
        <v>305</v>
      </c>
      <c r="G76" s="108"/>
      <c r="H76" s="108"/>
      <c r="I76" s="109"/>
      <c r="J76" s="109"/>
      <c r="K76" s="109"/>
    </row>
    <row r="77" spans="1:11" s="102" customFormat="1" ht="27.75" customHeight="1" x14ac:dyDescent="0.35">
      <c r="A77" s="26"/>
      <c r="B77" s="107" t="s">
        <v>161</v>
      </c>
      <c r="C77" s="85" t="s">
        <v>55</v>
      </c>
      <c r="D77" s="29">
        <f t="shared" si="3"/>
        <v>0</v>
      </c>
      <c r="E77" s="30"/>
      <c r="F77" s="224" t="s">
        <v>307</v>
      </c>
      <c r="G77" s="108"/>
      <c r="H77" s="108"/>
      <c r="I77" s="109"/>
      <c r="J77" s="109"/>
      <c r="K77" s="109"/>
    </row>
    <row r="78" spans="1:11" ht="39" x14ac:dyDescent="0.35">
      <c r="A78" s="87"/>
      <c r="B78" s="107" t="s">
        <v>162</v>
      </c>
      <c r="C78" s="85" t="s">
        <v>56</v>
      </c>
      <c r="D78" s="29">
        <f>COUNT(E78)*2</f>
        <v>0</v>
      </c>
      <c r="E78" s="30"/>
      <c r="F78" s="224" t="s">
        <v>308</v>
      </c>
      <c r="G78" s="108"/>
      <c r="H78" s="108"/>
      <c r="I78" s="109"/>
      <c r="J78" s="109"/>
      <c r="K78" s="109"/>
    </row>
    <row r="79" spans="1:11" ht="26" x14ac:dyDescent="0.35">
      <c r="A79" s="210"/>
      <c r="B79" s="212" t="s">
        <v>251</v>
      </c>
      <c r="C79" s="211" t="s">
        <v>252</v>
      </c>
      <c r="D79" s="29">
        <f>COUNT(E79)*2</f>
        <v>0</v>
      </c>
      <c r="E79" s="30"/>
      <c r="F79" s="126" t="s">
        <v>309</v>
      </c>
      <c r="G79" s="209"/>
      <c r="H79" s="209"/>
      <c r="I79" s="109"/>
      <c r="J79" s="109"/>
      <c r="K79" s="109"/>
    </row>
    <row r="80" spans="1:11" ht="21" x14ac:dyDescent="0.35">
      <c r="A80" s="33"/>
      <c r="B80" s="115"/>
      <c r="C80" s="116" t="s">
        <v>163</v>
      </c>
      <c r="D80" s="117">
        <f>SUM(D71:D79)</f>
        <v>0</v>
      </c>
      <c r="E80" s="117">
        <f>SUM(E71:E79)</f>
        <v>0</v>
      </c>
      <c r="F80" s="116" t="s">
        <v>15</v>
      </c>
      <c r="G80" s="118">
        <f>G78</f>
        <v>0</v>
      </c>
      <c r="H80" s="118"/>
      <c r="I80" s="181" t="str">
        <f>IFERROR(E80/D80," ")</f>
        <v xml:space="preserve"> </v>
      </c>
      <c r="J80" s="181"/>
      <c r="K80" s="181"/>
    </row>
    <row r="81" spans="1:11" x14ac:dyDescent="0.35">
      <c r="A81" s="119" t="s">
        <v>130</v>
      </c>
      <c r="B81" s="42"/>
      <c r="C81" s="43"/>
      <c r="D81" s="44"/>
      <c r="E81" s="44"/>
      <c r="F81" s="43"/>
      <c r="G81" s="46"/>
      <c r="H81" s="46"/>
      <c r="I81" s="120"/>
      <c r="J81" s="120"/>
      <c r="K81" s="120"/>
    </row>
    <row r="82" spans="1:11" ht="40.5" customHeight="1" x14ac:dyDescent="0.35">
      <c r="A82" s="26"/>
      <c r="B82" s="27">
        <v>7.1</v>
      </c>
      <c r="C82" s="85" t="s">
        <v>131</v>
      </c>
      <c r="D82" s="29">
        <f>COUNT(E82)*2</f>
        <v>0</v>
      </c>
      <c r="E82" s="30"/>
      <c r="F82" s="127" t="s">
        <v>288</v>
      </c>
      <c r="G82" s="108"/>
      <c r="H82" s="108"/>
      <c r="I82" s="141" t="s">
        <v>132</v>
      </c>
      <c r="J82" s="141"/>
      <c r="K82" s="141"/>
    </row>
    <row r="83" spans="1:11" ht="39" customHeight="1" x14ac:dyDescent="0.35">
      <c r="A83" s="26"/>
      <c r="B83" s="27">
        <v>7.2</v>
      </c>
      <c r="C83" s="85" t="s">
        <v>282</v>
      </c>
      <c r="D83" s="29">
        <f t="shared" ref="D83:D94" si="4">COUNT(E83)*2</f>
        <v>0</v>
      </c>
      <c r="E83" s="30"/>
      <c r="F83" s="142" t="s">
        <v>283</v>
      </c>
      <c r="G83" s="108"/>
      <c r="H83" s="143" t="s">
        <v>172</v>
      </c>
      <c r="I83" s="109"/>
      <c r="J83" s="109"/>
      <c r="K83" s="109"/>
    </row>
    <row r="84" spans="1:11" ht="46.5" customHeight="1" x14ac:dyDescent="0.35">
      <c r="A84" s="26"/>
      <c r="B84" s="27">
        <v>7.3</v>
      </c>
      <c r="C84" s="85" t="s">
        <v>133</v>
      </c>
      <c r="D84" s="29">
        <f t="shared" si="4"/>
        <v>0</v>
      </c>
      <c r="E84" s="30"/>
      <c r="F84" s="220" t="s">
        <v>284</v>
      </c>
      <c r="G84" s="108"/>
      <c r="H84" s="108"/>
      <c r="I84" s="109"/>
      <c r="J84" s="109"/>
      <c r="K84" s="109"/>
    </row>
    <row r="85" spans="1:11" ht="39.75" customHeight="1" x14ac:dyDescent="0.35">
      <c r="A85" s="26"/>
      <c r="B85" s="27">
        <v>7.4</v>
      </c>
      <c r="C85" s="85" t="s">
        <v>134</v>
      </c>
      <c r="D85" s="29">
        <f t="shared" si="4"/>
        <v>0</v>
      </c>
      <c r="E85" s="30"/>
      <c r="F85" s="142" t="s">
        <v>285</v>
      </c>
      <c r="G85" s="108"/>
      <c r="H85" s="143" t="s">
        <v>173</v>
      </c>
      <c r="I85" s="141" t="s">
        <v>135</v>
      </c>
      <c r="J85" s="141"/>
      <c r="K85" s="141"/>
    </row>
    <row r="86" spans="1:11" ht="61.5" customHeight="1" x14ac:dyDescent="0.35">
      <c r="A86" s="26"/>
      <c r="B86" s="27">
        <v>7.5</v>
      </c>
      <c r="C86" s="85" t="s">
        <v>287</v>
      </c>
      <c r="D86" s="29">
        <f t="shared" si="4"/>
        <v>0</v>
      </c>
      <c r="E86" s="30"/>
      <c r="F86" s="142" t="s">
        <v>272</v>
      </c>
      <c r="G86" s="108"/>
      <c r="H86" s="143" t="s">
        <v>174</v>
      </c>
      <c r="I86" s="141" t="s">
        <v>286</v>
      </c>
      <c r="J86" s="141"/>
      <c r="K86" s="141"/>
    </row>
    <row r="87" spans="1:11" ht="127.5" customHeight="1" x14ac:dyDescent="0.35">
      <c r="A87" s="26"/>
      <c r="B87" s="27">
        <v>7.6</v>
      </c>
      <c r="C87" s="244" t="s">
        <v>332</v>
      </c>
      <c r="D87" s="29">
        <f>COUNT(E87)*2</f>
        <v>0</v>
      </c>
      <c r="E87" s="30"/>
      <c r="F87" s="220" t="s">
        <v>310</v>
      </c>
      <c r="G87" s="108"/>
      <c r="H87" s="143" t="s">
        <v>175</v>
      </c>
      <c r="I87" s="226"/>
      <c r="J87" s="226"/>
      <c r="K87" s="226"/>
    </row>
    <row r="88" spans="1:11" ht="129.75" customHeight="1" x14ac:dyDescent="0.35">
      <c r="A88" s="26"/>
      <c r="B88" s="27">
        <v>7.7</v>
      </c>
      <c r="C88" s="245" t="s">
        <v>331</v>
      </c>
      <c r="D88" s="29">
        <f t="shared" si="4"/>
        <v>0</v>
      </c>
      <c r="E88" s="30"/>
      <c r="F88" s="220" t="s">
        <v>310</v>
      </c>
      <c r="G88" s="108"/>
      <c r="H88" s="143"/>
      <c r="I88" s="226" t="s">
        <v>328</v>
      </c>
      <c r="J88" s="141"/>
      <c r="K88" s="141"/>
    </row>
    <row r="89" spans="1:11" ht="63" customHeight="1" x14ac:dyDescent="0.35">
      <c r="A89" s="26"/>
      <c r="B89" s="27">
        <v>7.8</v>
      </c>
      <c r="C89" s="85" t="s">
        <v>136</v>
      </c>
      <c r="D89" s="29">
        <f t="shared" si="4"/>
        <v>0</v>
      </c>
      <c r="E89" s="30"/>
      <c r="F89" s="220" t="s">
        <v>311</v>
      </c>
      <c r="G89" s="108"/>
      <c r="H89" s="154" t="s">
        <v>179</v>
      </c>
      <c r="I89" s="155" t="s">
        <v>164</v>
      </c>
      <c r="J89" s="155"/>
      <c r="K89" s="155"/>
    </row>
    <row r="90" spans="1:11" ht="39" x14ac:dyDescent="0.35">
      <c r="A90" s="26"/>
      <c r="B90" s="27">
        <v>7.9</v>
      </c>
      <c r="C90" s="85" t="s">
        <v>137</v>
      </c>
      <c r="D90" s="29">
        <f t="shared" si="4"/>
        <v>0</v>
      </c>
      <c r="E90" s="30"/>
      <c r="F90" s="142" t="s">
        <v>273</v>
      </c>
      <c r="G90" s="108"/>
      <c r="H90" s="108"/>
      <c r="I90" s="226" t="s">
        <v>243</v>
      </c>
      <c r="J90" s="226"/>
      <c r="K90" s="226"/>
    </row>
    <row r="91" spans="1:11" ht="39" x14ac:dyDescent="0.35">
      <c r="A91" s="26"/>
      <c r="B91" s="132">
        <v>7.1</v>
      </c>
      <c r="C91" s="85" t="s">
        <v>165</v>
      </c>
      <c r="D91" s="29">
        <f t="shared" si="4"/>
        <v>0</v>
      </c>
      <c r="E91" s="30"/>
      <c r="F91" s="220" t="s">
        <v>312</v>
      </c>
      <c r="G91" s="108"/>
      <c r="H91" s="108"/>
      <c r="I91" s="141" t="s">
        <v>138</v>
      </c>
      <c r="J91" s="141"/>
      <c r="K91" s="141"/>
    </row>
    <row r="92" spans="1:11" ht="68.25" customHeight="1" x14ac:dyDescent="0.35">
      <c r="A92" s="26"/>
      <c r="B92" s="132">
        <v>7.11</v>
      </c>
      <c r="C92" s="85" t="s">
        <v>177</v>
      </c>
      <c r="D92" s="29">
        <f t="shared" si="4"/>
        <v>0</v>
      </c>
      <c r="E92" s="30"/>
      <c r="F92" s="220" t="s">
        <v>313</v>
      </c>
      <c r="G92" s="108"/>
      <c r="H92" s="145" t="s">
        <v>176</v>
      </c>
      <c r="I92" s="121"/>
      <c r="J92" s="121"/>
      <c r="K92" s="121"/>
    </row>
    <row r="93" spans="1:11" ht="53.25" customHeight="1" x14ac:dyDescent="0.35">
      <c r="A93" s="26"/>
      <c r="B93" s="27">
        <v>7.12</v>
      </c>
      <c r="C93" s="133" t="s">
        <v>314</v>
      </c>
      <c r="D93" s="29">
        <f t="shared" si="4"/>
        <v>0</v>
      </c>
      <c r="E93" s="30"/>
      <c r="F93" s="142" t="s">
        <v>57</v>
      </c>
      <c r="G93" s="108"/>
      <c r="H93" s="145" t="s">
        <v>178</v>
      </c>
      <c r="I93" s="202" t="s">
        <v>244</v>
      </c>
      <c r="J93" s="202"/>
      <c r="K93" s="202"/>
    </row>
    <row r="94" spans="1:11" ht="199.5" customHeight="1" x14ac:dyDescent="0.35">
      <c r="A94" s="26"/>
      <c r="B94" s="132">
        <v>7.13</v>
      </c>
      <c r="C94" s="153" t="s">
        <v>253</v>
      </c>
      <c r="D94" s="29">
        <f t="shared" si="4"/>
        <v>0</v>
      </c>
      <c r="E94" s="30"/>
      <c r="F94" s="220" t="s">
        <v>316</v>
      </c>
      <c r="G94" s="108"/>
      <c r="H94" s="143" t="s">
        <v>180</v>
      </c>
      <c r="I94" s="141" t="s">
        <v>315</v>
      </c>
      <c r="J94" s="141"/>
      <c r="K94" s="141"/>
    </row>
    <row r="95" spans="1:11" ht="21" x14ac:dyDescent="0.35">
      <c r="A95" s="56"/>
      <c r="B95" s="115"/>
      <c r="C95" s="116" t="s">
        <v>139</v>
      </c>
      <c r="D95" s="117">
        <f>SUM(D82:D94)</f>
        <v>0</v>
      </c>
      <c r="E95" s="117">
        <f>SUM(E82:E94)</f>
        <v>0</v>
      </c>
      <c r="F95" s="116" t="s">
        <v>15</v>
      </c>
      <c r="G95" s="118" t="str">
        <f>IF(ISERROR(SUM(E95/D95)),"",SUM(E95/D95))</f>
        <v/>
      </c>
      <c r="H95" s="118"/>
      <c r="I95" s="181" t="str">
        <f>IFERROR(E95/D95," ")</f>
        <v xml:space="preserve"> </v>
      </c>
      <c r="J95" s="181"/>
      <c r="K95" s="181"/>
    </row>
    <row r="96" spans="1:11" s="40" customFormat="1" x14ac:dyDescent="0.35">
      <c r="A96" s="33"/>
      <c r="B96" s="57"/>
      <c r="C96" s="283" t="s">
        <v>24</v>
      </c>
      <c r="D96" s="59"/>
      <c r="E96" s="59"/>
      <c r="F96" s="60"/>
      <c r="G96" s="61"/>
      <c r="H96" s="61"/>
      <c r="I96" s="62"/>
      <c r="J96" s="62"/>
      <c r="K96" s="62"/>
    </row>
    <row r="97" spans="1:11" ht="31.5" customHeight="1" x14ac:dyDescent="0.35">
      <c r="A97" s="33"/>
      <c r="B97" s="57"/>
      <c r="C97" s="60" t="s">
        <v>25</v>
      </c>
      <c r="D97" s="294"/>
      <c r="E97" s="294"/>
      <c r="F97" s="294"/>
      <c r="G97" s="294"/>
      <c r="H97" s="294"/>
      <c r="I97" s="294"/>
      <c r="J97" s="18"/>
      <c r="K97" s="18"/>
    </row>
    <row r="98" spans="1:11" ht="31.5" customHeight="1" x14ac:dyDescent="0.35">
      <c r="A98" s="33"/>
      <c r="B98" s="57"/>
      <c r="C98" s="60" t="s">
        <v>26</v>
      </c>
      <c r="D98" s="294"/>
      <c r="E98" s="294"/>
      <c r="F98" s="294"/>
      <c r="G98" s="294"/>
      <c r="H98" s="294"/>
      <c r="I98" s="294"/>
      <c r="J98" s="18"/>
      <c r="K98" s="18"/>
    </row>
    <row r="99" spans="1:11" ht="41.25" customHeight="1" x14ac:dyDescent="0.35">
      <c r="A99" s="33"/>
      <c r="B99" s="57"/>
      <c r="C99" s="60" t="s">
        <v>361</v>
      </c>
      <c r="D99" s="294"/>
      <c r="E99" s="294"/>
      <c r="F99" s="294"/>
      <c r="G99" s="294"/>
      <c r="H99" s="294"/>
      <c r="I99" s="294"/>
      <c r="J99" s="18"/>
      <c r="K99" s="18"/>
    </row>
    <row r="100" spans="1:11" ht="15.75" customHeight="1" x14ac:dyDescent="0.35">
      <c r="A100" s="33"/>
      <c r="B100" s="57"/>
      <c r="C100" s="60"/>
      <c r="D100" s="293" t="s">
        <v>28</v>
      </c>
      <c r="E100" s="293"/>
      <c r="F100" s="293"/>
      <c r="G100" s="293"/>
      <c r="H100" s="293"/>
      <c r="I100" s="293"/>
      <c r="J100" s="18"/>
      <c r="K100" s="18"/>
    </row>
    <row r="101" spans="1:11" ht="19" x14ac:dyDescent="0.35">
      <c r="A101" s="33"/>
      <c r="B101" s="57"/>
      <c r="C101" s="64" t="s">
        <v>58</v>
      </c>
      <c r="D101" s="65" t="s">
        <v>30</v>
      </c>
      <c r="E101" s="65" t="s">
        <v>8</v>
      </c>
      <c r="F101" s="66" t="s">
        <v>31</v>
      </c>
      <c r="G101" s="67"/>
      <c r="H101" s="67"/>
    </row>
    <row r="102" spans="1:11" x14ac:dyDescent="0.35">
      <c r="A102" s="33"/>
      <c r="B102" s="57"/>
      <c r="C102" s="72" t="str">
        <f>General.Admin!C14</f>
        <v>Section 1 - GENERAL ADMINISTRATIVE OVERSIGHT Total:</v>
      </c>
      <c r="D102" s="2">
        <f>General.Admin!D14</f>
        <v>0</v>
      </c>
      <c r="E102" s="2">
        <f>General.Admin!E14</f>
        <v>0</v>
      </c>
      <c r="F102" s="71" t="str">
        <f t="shared" ref="F102:F108" si="5">IF(ISERROR(SUM(E102/D102)),"",SUM(E102/D102))</f>
        <v/>
      </c>
      <c r="G102" s="67"/>
      <c r="H102" s="67"/>
    </row>
    <row r="103" spans="1:11" s="40" customFormat="1" x14ac:dyDescent="0.35">
      <c r="A103" s="3"/>
      <c r="B103" s="69"/>
      <c r="C103" s="72" t="str">
        <f>C15</f>
        <v>Section  2 - MEDICATION MANAGEMENT Total:</v>
      </c>
      <c r="D103" s="2">
        <f>D15</f>
        <v>0</v>
      </c>
      <c r="E103" s="2">
        <f>E15</f>
        <v>0</v>
      </c>
      <c r="F103" s="71" t="str">
        <f t="shared" si="5"/>
        <v/>
      </c>
      <c r="G103" s="67"/>
      <c r="H103" s="67"/>
      <c r="I103" s="18"/>
      <c r="J103" s="18"/>
      <c r="K103" s="18"/>
    </row>
    <row r="104" spans="1:11" s="40" customFormat="1" x14ac:dyDescent="0.35">
      <c r="A104" s="3"/>
      <c r="B104" s="69"/>
      <c r="C104" s="72" t="str">
        <f>C45</f>
        <v>Section 3 - HEALTH &amp; SAFETY and EMERGENCY RESPONSE Total:</v>
      </c>
      <c r="D104" s="2">
        <f>D45</f>
        <v>0</v>
      </c>
      <c r="E104" s="2">
        <f>E45</f>
        <v>0</v>
      </c>
      <c r="F104" s="71" t="str">
        <f t="shared" si="5"/>
        <v/>
      </c>
      <c r="G104" s="67"/>
      <c r="H104" s="67"/>
      <c r="I104" s="18"/>
      <c r="J104" s="18"/>
      <c r="K104" s="18"/>
    </row>
    <row r="105" spans="1:11" s="40" customFormat="1" x14ac:dyDescent="0.35">
      <c r="A105" s="3"/>
      <c r="B105" s="69"/>
      <c r="C105" s="72" t="str">
        <f>A46</f>
        <v>SECTION 4: STAFFING</v>
      </c>
      <c r="D105" s="2">
        <f>D49</f>
        <v>0</v>
      </c>
      <c r="E105" s="2">
        <f>E49</f>
        <v>0</v>
      </c>
      <c r="F105" s="71" t="str">
        <f t="shared" si="5"/>
        <v/>
      </c>
      <c r="G105" s="67"/>
      <c r="H105" s="67"/>
      <c r="I105" s="18"/>
      <c r="J105" s="18"/>
      <c r="K105" s="18"/>
    </row>
    <row r="106" spans="1:11" s="40" customFormat="1" x14ac:dyDescent="0.35">
      <c r="A106" s="18"/>
      <c r="B106" s="69"/>
      <c r="C106" s="72" t="s">
        <v>59</v>
      </c>
      <c r="D106" s="2">
        <f>SUM(D107:D108)</f>
        <v>0</v>
      </c>
      <c r="E106" s="2">
        <f>SUM(E107:E108)</f>
        <v>0</v>
      </c>
      <c r="F106" s="71" t="str">
        <f>IF(ISERROR(SUM(E106/D106)),"",SUM(E106/D106))</f>
        <v/>
      </c>
      <c r="G106" s="67"/>
      <c r="H106" s="67"/>
      <c r="I106" s="18"/>
      <c r="J106" s="18"/>
      <c r="K106" s="18"/>
    </row>
    <row r="107" spans="1:11" s="40" customFormat="1" ht="24" customHeight="1" x14ac:dyDescent="0.35">
      <c r="A107" s="3"/>
      <c r="B107" s="69"/>
      <c r="C107" s="70" t="str">
        <f>C68</f>
        <v>Section 6A - DIRECT CARE STAFF TRAINING REQUIREMENTS Total:</v>
      </c>
      <c r="D107" s="2">
        <f>D68</f>
        <v>0</v>
      </c>
      <c r="E107" s="2">
        <f>E68</f>
        <v>0</v>
      </c>
      <c r="F107" s="122" t="str">
        <f t="shared" si="5"/>
        <v/>
      </c>
      <c r="G107" s="67"/>
      <c r="H107" s="67"/>
      <c r="I107" s="18"/>
      <c r="J107" s="18"/>
      <c r="K107" s="18"/>
    </row>
    <row r="108" spans="1:11" s="40" customFormat="1" ht="24" x14ac:dyDescent="0.35">
      <c r="A108" s="3"/>
      <c r="B108" s="69"/>
      <c r="C108" s="70" t="str">
        <f>C80</f>
        <v>Section 6B - TRAINING REQUIREMENTS 
FOR SPECIALIZED RESIDENTIAL Total:</v>
      </c>
      <c r="D108" s="2">
        <f>D80</f>
        <v>0</v>
      </c>
      <c r="E108" s="2">
        <f>E80</f>
        <v>0</v>
      </c>
      <c r="F108" s="122" t="str">
        <f t="shared" si="5"/>
        <v/>
      </c>
      <c r="G108" s="67"/>
      <c r="H108" s="67"/>
      <c r="I108" s="18"/>
      <c r="J108" s="18"/>
      <c r="K108" s="18"/>
    </row>
    <row r="109" spans="1:11" ht="24" x14ac:dyDescent="0.35">
      <c r="C109" s="70" t="str">
        <f>C95</f>
        <v>Section  7 - CREDENTIALING AND 
PERSONNEL MANAGEMENT REQUIREMENTS Total:</v>
      </c>
      <c r="D109" s="123">
        <f>D95</f>
        <v>0</v>
      </c>
      <c r="E109" s="123">
        <f>E95</f>
        <v>0</v>
      </c>
      <c r="F109" s="71" t="str">
        <f>IF(ISERROR(SUM(E109/D109)),"",SUM(E109/D109))</f>
        <v/>
      </c>
      <c r="G109" s="67" t="s">
        <v>22</v>
      </c>
      <c r="H109" s="67"/>
      <c r="I109" s="18"/>
      <c r="J109" s="18"/>
      <c r="K109" s="18"/>
    </row>
    <row r="110" spans="1:11" x14ac:dyDescent="0.35">
      <c r="C110" s="70" t="e">
        <f>#REF!</f>
        <v>#REF!</v>
      </c>
      <c r="D110" s="123" t="e">
        <f>#REF!</f>
        <v>#REF!</v>
      </c>
      <c r="E110" s="123" t="e">
        <f>#REF!</f>
        <v>#REF!</v>
      </c>
      <c r="F110" s="71" t="str">
        <f>IF(ISERROR(SUM(E110/D110)),"",SUM(E110/D110))</f>
        <v/>
      </c>
      <c r="G110" s="67"/>
      <c r="H110" s="67"/>
      <c r="I110" s="18"/>
      <c r="J110" s="18"/>
      <c r="K110" s="18"/>
    </row>
    <row r="111" spans="1:11" ht="28.15" customHeight="1" x14ac:dyDescent="0.35">
      <c r="C111" s="73" t="s">
        <v>60</v>
      </c>
      <c r="D111" s="74">
        <f>SUM(D103:D109)</f>
        <v>0</v>
      </c>
      <c r="E111" s="74">
        <f>SUM(E103:E109)</f>
        <v>0</v>
      </c>
      <c r="F111" s="75" t="str">
        <f>IF(ISERROR(SUM(E111/D111)),"",SUM(E111/D111))</f>
        <v/>
      </c>
      <c r="G111" s="67"/>
      <c r="H111" s="67"/>
      <c r="I111" s="18"/>
      <c r="J111" s="18"/>
      <c r="K111" s="18"/>
    </row>
    <row r="112" spans="1:11" ht="17.149999999999999" customHeight="1" x14ac:dyDescent="0.35">
      <c r="G112" s="67"/>
      <c r="H112" s="67"/>
    </row>
    <row r="113" ht="17.149999999999999" customHeight="1" x14ac:dyDescent="0.35"/>
    <row r="114" ht="16.5" customHeight="1" x14ac:dyDescent="0.35"/>
    <row r="115" ht="23.65" customHeight="1" x14ac:dyDescent="0.35"/>
    <row r="116" ht="23.65" customHeight="1" x14ac:dyDescent="0.35"/>
    <row r="117" ht="25.5" customHeight="1" x14ac:dyDescent="0.35"/>
    <row r="118" ht="19.899999999999999" customHeight="1" x14ac:dyDescent="0.35"/>
  </sheetData>
  <mergeCells count="15">
    <mergeCell ref="J1:J6"/>
    <mergeCell ref="K1:K6"/>
    <mergeCell ref="D100:I100"/>
    <mergeCell ref="A1:B1"/>
    <mergeCell ref="I1:I6"/>
    <mergeCell ref="A2:B2"/>
    <mergeCell ref="A4:B4"/>
    <mergeCell ref="A5:B5"/>
    <mergeCell ref="D97:I97"/>
    <mergeCell ref="A51:I51"/>
    <mergeCell ref="A41:I41"/>
    <mergeCell ref="A46:I46"/>
    <mergeCell ref="A50:I50"/>
    <mergeCell ref="D98:I98"/>
    <mergeCell ref="D99:I99"/>
  </mergeCells>
  <conditionalFormatting sqref="D9:D14">
    <cfRule type="cellIs" dxfId="29" priority="15" stopIfTrue="1" operator="equal">
      <formula>0</formula>
    </cfRule>
  </conditionalFormatting>
  <conditionalFormatting sqref="D17:D40 D42:D44">
    <cfRule type="cellIs" dxfId="28" priority="22" stopIfTrue="1" operator="equal">
      <formula>0</formula>
    </cfRule>
  </conditionalFormatting>
  <conditionalFormatting sqref="D57:D67">
    <cfRule type="cellIs" dxfId="27" priority="14" stopIfTrue="1" operator="equal">
      <formula>0</formula>
    </cfRule>
  </conditionalFormatting>
  <conditionalFormatting sqref="D71:D79">
    <cfRule type="cellIs" dxfId="26" priority="13" stopIfTrue="1" operator="equal">
      <formula>0</formula>
    </cfRule>
  </conditionalFormatting>
  <conditionalFormatting sqref="D82:D94">
    <cfRule type="cellIs" dxfId="25" priority="9" stopIfTrue="1" operator="equal">
      <formula>0</formula>
    </cfRule>
  </conditionalFormatting>
  <conditionalFormatting sqref="D97:D100">
    <cfRule type="cellIs" dxfId="24" priority="6" stopIfTrue="1" operator="equal">
      <formula>0</formula>
    </cfRule>
  </conditionalFormatting>
  <conditionalFormatting sqref="D15:E15">
    <cfRule type="cellIs" dxfId="23" priority="19" stopIfTrue="1" operator="equal">
      <formula>0</formula>
    </cfRule>
  </conditionalFormatting>
  <conditionalFormatting sqref="D45:E45">
    <cfRule type="cellIs" dxfId="22" priority="18" stopIfTrue="1" operator="equal">
      <formula>0</formula>
    </cfRule>
  </conditionalFormatting>
  <conditionalFormatting sqref="D47:E49">
    <cfRule type="cellIs" dxfId="21" priority="2" stopIfTrue="1" operator="equal">
      <formula>0</formula>
    </cfRule>
  </conditionalFormatting>
  <conditionalFormatting sqref="D52:E54">
    <cfRule type="cellIs" dxfId="20" priority="1" stopIfTrue="1" operator="equal">
      <formula>0</formula>
    </cfRule>
  </conditionalFormatting>
  <conditionalFormatting sqref="D68:E68">
    <cfRule type="cellIs" dxfId="19" priority="21" stopIfTrue="1" operator="equal">
      <formula>0</formula>
    </cfRule>
  </conditionalFormatting>
  <conditionalFormatting sqref="D80:E80">
    <cfRule type="cellIs" dxfId="18" priority="20" stopIfTrue="1" operator="equal">
      <formula>0</formula>
    </cfRule>
  </conditionalFormatting>
  <conditionalFormatting sqref="D95:E96">
    <cfRule type="cellIs" dxfId="17" priority="17" stopIfTrue="1" operator="equal">
      <formula>0</formula>
    </cfRule>
  </conditionalFormatting>
  <dataValidations count="2">
    <dataValidation type="whole" allowBlank="1" showErrorMessage="1" errorTitle="Enter 0, 1, or 2" error="_x000a_If N/A, note this in the comments and leave the score boxes blank." sqref="E71:E79 E57:E67 E9:E14 E82:E94 E17:E40 E42:E44" xr:uid="{0A6EEC29-F4BA-48D3-BDBC-6D047BEAB330}">
      <formula1>0</formula1>
      <formula2>2</formula2>
    </dataValidation>
    <dataValidation type="whole" allowBlank="1" showInputMessage="1" showErrorMessage="1" errorTitle="Enter 0, 1, or 2" error="If N/A, note that in the comments and leave the score boxes blank." sqref="D57:D67 D8:E8 D16:E16 D55:E56 D69:E69 D17:D40 D52:D53 D71:D79 D9:D14 D42:D44 D47:D48 D82:D94" xr:uid="{286E53DD-F54D-478C-973F-C5B5C7768C1E}">
      <formula1>0</formula1>
      <formula2>2</formula2>
    </dataValidation>
  </dataValidations>
  <pageMargins left="0.7" right="0.7" top="0.75" bottom="0.75" header="0.3" footer="0.3"/>
  <pageSetup paperSize="5" scale="1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655D9-E3CC-4F30-BB33-304C36FEB0D8}">
  <sheetPr>
    <pageSetUpPr fitToPage="1"/>
  </sheetPr>
  <dimension ref="A1:IO53"/>
  <sheetViews>
    <sheetView zoomScaleNormal="100" workbookViewId="0">
      <pane ySplit="8" topLeftCell="A30" activePane="bottomLeft" state="frozen"/>
      <selection pane="bottomLeft" activeCell="G32" sqref="G32"/>
    </sheetView>
  </sheetViews>
  <sheetFormatPr defaultColWidth="8.7265625" defaultRowHeight="14.5" x14ac:dyDescent="0.35"/>
  <cols>
    <col min="1" max="1" width="2.7265625" style="3" customWidth="1"/>
    <col min="2" max="2" width="11.7265625" style="69" customWidth="1"/>
    <col min="3" max="3" width="44.1796875" style="79" customWidth="1"/>
    <col min="4" max="4" width="7.81640625" style="80" customWidth="1"/>
    <col min="5" max="5" width="7" style="80" customWidth="1"/>
    <col min="6" max="6" width="12.7265625" style="81" customWidth="1"/>
    <col min="7" max="7" width="33.453125" style="82" customWidth="1"/>
    <col min="8" max="9" width="33.453125" style="68" customWidth="1"/>
    <col min="10" max="249" width="9.26953125" style="18" customWidth="1"/>
    <col min="250" max="16384" width="8.7265625" style="17"/>
  </cols>
  <sheetData>
    <row r="1" spans="1:9" s="3" customFormat="1" ht="14.25" customHeight="1" x14ac:dyDescent="0.25">
      <c r="A1" s="291" t="s">
        <v>0</v>
      </c>
      <c r="B1" s="291"/>
      <c r="C1" s="265">
        <f>General.Admin!C1</f>
        <v>0</v>
      </c>
      <c r="D1" s="2"/>
      <c r="F1" s="4" t="s">
        <v>1</v>
      </c>
      <c r="G1" s="5" t="str">
        <f>General.Admin!G1</f>
        <v>Samantha Dunham</v>
      </c>
      <c r="H1" s="6"/>
      <c r="I1" s="6"/>
    </row>
    <row r="2" spans="1:9" s="3" customFormat="1" ht="14.25" customHeight="1" x14ac:dyDescent="0.25">
      <c r="A2" s="291" t="s">
        <v>2</v>
      </c>
      <c r="B2" s="291"/>
      <c r="C2" s="1">
        <f>General.Admin!C2</f>
        <v>0</v>
      </c>
      <c r="D2" s="7"/>
      <c r="E2" s="8"/>
      <c r="F2" s="4" t="s">
        <v>3</v>
      </c>
      <c r="G2" s="5">
        <f>General.Admin!G2</f>
        <v>0</v>
      </c>
      <c r="H2" s="6"/>
      <c r="I2" s="6"/>
    </row>
    <row r="3" spans="1:9" s="3" customFormat="1" ht="14.25" customHeight="1" x14ac:dyDescent="0.25">
      <c r="A3" s="4" t="s">
        <v>4</v>
      </c>
      <c r="B3" s="4"/>
      <c r="C3" s="1">
        <f>General.Admin!C3</f>
        <v>0</v>
      </c>
      <c r="D3" s="7"/>
      <c r="E3" s="8"/>
      <c r="F3" s="4" t="s">
        <v>5</v>
      </c>
      <c r="G3" s="267">
        <f>General.Admin!G3</f>
        <v>0</v>
      </c>
      <c r="H3" s="6"/>
      <c r="I3" s="6"/>
    </row>
    <row r="4" spans="1:9" s="3" customFormat="1" ht="14.25" customHeight="1" x14ac:dyDescent="0.25">
      <c r="A4" s="291" t="s">
        <v>37</v>
      </c>
      <c r="B4" s="291"/>
      <c r="C4" s="1">
        <f>General.Admin!C4</f>
        <v>0</v>
      </c>
      <c r="D4" s="2"/>
      <c r="E4" s="8"/>
      <c r="F4" s="4" t="s">
        <v>6</v>
      </c>
      <c r="G4" s="5">
        <f>General.Admin!G4</f>
        <v>0</v>
      </c>
      <c r="H4" s="6"/>
      <c r="I4" s="6"/>
    </row>
    <row r="5" spans="1:9" s="3" customFormat="1" ht="14.25" customHeight="1" x14ac:dyDescent="0.25">
      <c r="A5" s="291" t="s">
        <v>364</v>
      </c>
      <c r="B5" s="291"/>
      <c r="C5" s="1">
        <f>General.Admin!C5</f>
        <v>0</v>
      </c>
      <c r="D5" s="2"/>
      <c r="E5" s="8"/>
      <c r="F5" s="4" t="s">
        <v>7</v>
      </c>
      <c r="G5" s="9">
        <f>General.Admin!G5</f>
        <v>0</v>
      </c>
      <c r="H5" s="6"/>
      <c r="I5" s="6"/>
    </row>
    <row r="6" spans="1:9" s="10" customFormat="1" ht="13.5" customHeight="1" x14ac:dyDescent="0.35">
      <c r="A6" s="303"/>
      <c r="B6" s="303"/>
      <c r="C6" s="303"/>
      <c r="D6" s="303"/>
      <c r="E6" s="303"/>
      <c r="F6" s="303"/>
      <c r="G6" s="303"/>
      <c r="H6" s="303"/>
    </row>
    <row r="7" spans="1:9" s="10" customFormat="1" ht="12" x14ac:dyDescent="0.35">
      <c r="A7" s="303"/>
      <c r="B7" s="303"/>
      <c r="C7" s="303"/>
      <c r="D7" s="303"/>
      <c r="E7" s="303"/>
      <c r="F7" s="303"/>
      <c r="G7" s="303"/>
      <c r="H7" s="303"/>
    </row>
    <row r="8" spans="1:9" ht="27.75" customHeight="1" x14ac:dyDescent="0.35">
      <c r="A8" s="11"/>
      <c r="B8" s="12"/>
      <c r="C8" s="13"/>
      <c r="D8" s="14" t="s">
        <v>38</v>
      </c>
      <c r="E8" s="14" t="s">
        <v>8</v>
      </c>
      <c r="F8" s="15" t="s">
        <v>9</v>
      </c>
      <c r="G8" s="16" t="s">
        <v>279</v>
      </c>
      <c r="H8" s="16" t="s">
        <v>10</v>
      </c>
      <c r="I8" s="16" t="s">
        <v>326</v>
      </c>
    </row>
    <row r="9" spans="1:9" s="25" customFormat="1" ht="14.65" customHeight="1" x14ac:dyDescent="0.35">
      <c r="A9" s="19" t="s">
        <v>12</v>
      </c>
      <c r="B9" s="20"/>
      <c r="C9" s="20"/>
      <c r="D9" s="21"/>
      <c r="E9" s="22"/>
      <c r="F9" s="23"/>
      <c r="G9" s="24"/>
      <c r="H9" s="19"/>
      <c r="I9" s="19"/>
    </row>
    <row r="10" spans="1:9" ht="47.25" customHeight="1" x14ac:dyDescent="0.35">
      <c r="A10" s="26"/>
      <c r="B10" s="27">
        <v>1.1000000000000001</v>
      </c>
      <c r="C10" s="28" t="s">
        <v>33</v>
      </c>
      <c r="D10" s="29">
        <f>COUNT(E10)*2</f>
        <v>0</v>
      </c>
      <c r="E10" s="30"/>
      <c r="F10" s="83" t="s">
        <v>34</v>
      </c>
      <c r="G10" s="176"/>
      <c r="H10" s="227"/>
      <c r="I10" s="86"/>
    </row>
    <row r="11" spans="1:9" ht="32.25" customHeight="1" x14ac:dyDescent="0.35">
      <c r="A11" s="26"/>
      <c r="B11" s="27">
        <v>1.2</v>
      </c>
      <c r="C11" s="150" t="s">
        <v>13</v>
      </c>
      <c r="D11" s="29">
        <f>COUNT(E11)*2</f>
        <v>0</v>
      </c>
      <c r="E11" s="30"/>
      <c r="F11" s="31"/>
      <c r="G11" s="32"/>
      <c r="H11" s="227"/>
      <c r="I11" s="86"/>
    </row>
    <row r="12" spans="1:9" ht="62.25" customHeight="1" x14ac:dyDescent="0.35">
      <c r="A12" s="26"/>
      <c r="B12" s="27">
        <v>1.3</v>
      </c>
      <c r="C12" s="28" t="s">
        <v>189</v>
      </c>
      <c r="D12" s="29">
        <f>COUNT(E12)*2</f>
        <v>0</v>
      </c>
      <c r="E12" s="30"/>
      <c r="F12" s="31"/>
      <c r="G12" s="146"/>
      <c r="H12" s="227"/>
      <c r="I12" s="86"/>
    </row>
    <row r="13" spans="1:9" s="40" customFormat="1" ht="24" customHeight="1" x14ac:dyDescent="0.35">
      <c r="A13" s="33"/>
      <c r="B13" s="34"/>
      <c r="C13" s="35" t="s">
        <v>14</v>
      </c>
      <c r="D13" s="36">
        <f>SUM(D10:D12)</f>
        <v>0</v>
      </c>
      <c r="E13" s="36">
        <f>SUM(E10:E12)</f>
        <v>0</v>
      </c>
      <c r="F13" s="37" t="s">
        <v>15</v>
      </c>
      <c r="G13" s="38" t="str">
        <f>IF(ISERROR(SUM(E13/D13)),"",SUM(E13/D13))</f>
        <v/>
      </c>
      <c r="H13" s="39"/>
      <c r="I13" s="230"/>
    </row>
    <row r="14" spans="1:9" s="25" customFormat="1" ht="14.65" customHeight="1" x14ac:dyDescent="0.35">
      <c r="A14" s="19" t="s">
        <v>16</v>
      </c>
      <c r="B14" s="20"/>
      <c r="C14" s="20"/>
      <c r="D14" s="21"/>
      <c r="E14" s="22"/>
      <c r="F14" s="23"/>
      <c r="G14" s="24"/>
      <c r="H14" s="19"/>
      <c r="I14" s="237"/>
    </row>
    <row r="15" spans="1:9" ht="33.75" customHeight="1" x14ac:dyDescent="0.35">
      <c r="A15" s="26"/>
      <c r="B15" s="27">
        <v>2.1</v>
      </c>
      <c r="C15" s="150" t="s">
        <v>225</v>
      </c>
      <c r="D15" s="29">
        <f>COUNT(E15)*2</f>
        <v>0</v>
      </c>
      <c r="E15" s="30"/>
      <c r="F15" s="31"/>
      <c r="G15" s="32"/>
      <c r="H15" s="227"/>
      <c r="I15" s="86"/>
    </row>
    <row r="16" spans="1:9" ht="89.25" customHeight="1" x14ac:dyDescent="0.35">
      <c r="A16" s="26"/>
      <c r="B16" s="27">
        <v>2.2000000000000002</v>
      </c>
      <c r="C16" s="28" t="s">
        <v>190</v>
      </c>
      <c r="D16" s="29">
        <f>COUNT(E16)*2</f>
        <v>0</v>
      </c>
      <c r="E16" s="30"/>
      <c r="F16" s="31"/>
      <c r="G16" s="32"/>
      <c r="H16" s="227"/>
      <c r="I16" s="86"/>
    </row>
    <row r="17" spans="1:9" ht="33.75" customHeight="1" x14ac:dyDescent="0.35">
      <c r="A17" s="26"/>
      <c r="B17" s="27">
        <v>2.2999999999999998</v>
      </c>
      <c r="C17" s="28" t="s">
        <v>17</v>
      </c>
      <c r="D17" s="29">
        <f>COUNT(E17)*2</f>
        <v>0</v>
      </c>
      <c r="E17" s="30"/>
      <c r="F17" s="31"/>
      <c r="G17" s="32"/>
      <c r="H17" s="227"/>
      <c r="I17" s="86"/>
    </row>
    <row r="18" spans="1:9" s="40" customFormat="1" ht="24" customHeight="1" x14ac:dyDescent="0.35">
      <c r="A18" s="33"/>
      <c r="B18" s="34"/>
      <c r="C18" s="35" t="s">
        <v>18</v>
      </c>
      <c r="D18" s="36">
        <f>SUM(D15:D17)</f>
        <v>0</v>
      </c>
      <c r="E18" s="36">
        <f>SUM(E15:E17)</f>
        <v>0</v>
      </c>
      <c r="F18" s="37" t="s">
        <v>15</v>
      </c>
      <c r="G18" s="38" t="str">
        <f>IF(ISERROR(SUM(E18/D18)),"",SUM(E18/D18))</f>
        <v/>
      </c>
      <c r="H18" s="39"/>
      <c r="I18" s="230"/>
    </row>
    <row r="19" spans="1:9" s="25" customFormat="1" ht="14.65" customHeight="1" x14ac:dyDescent="0.35">
      <c r="A19" s="19" t="s">
        <v>19</v>
      </c>
      <c r="B19" s="20"/>
      <c r="C19" s="20"/>
      <c r="D19" s="21"/>
      <c r="E19" s="22"/>
      <c r="F19" s="23"/>
      <c r="G19" s="24"/>
      <c r="H19" s="19"/>
      <c r="I19" s="237"/>
    </row>
    <row r="20" spans="1:9" ht="33" customHeight="1" x14ac:dyDescent="0.35">
      <c r="A20" s="26"/>
      <c r="B20" s="27">
        <v>3.1</v>
      </c>
      <c r="C20" s="28" t="s">
        <v>20</v>
      </c>
      <c r="D20" s="29">
        <f t="shared" ref="D20:D26" si="0">COUNT(E20)*2</f>
        <v>0</v>
      </c>
      <c r="E20" s="30"/>
      <c r="F20" s="31"/>
      <c r="G20" s="32"/>
      <c r="H20" s="227"/>
      <c r="I20" s="86"/>
    </row>
    <row r="21" spans="1:9" ht="50.5" x14ac:dyDescent="0.35">
      <c r="A21" s="26"/>
      <c r="B21" s="27">
        <v>3.2</v>
      </c>
      <c r="C21" s="28" t="s">
        <v>188</v>
      </c>
      <c r="D21" s="29">
        <f t="shared" si="0"/>
        <v>0</v>
      </c>
      <c r="E21" s="30"/>
      <c r="F21" s="31"/>
      <c r="G21" s="146"/>
      <c r="H21" s="227"/>
      <c r="I21" s="86"/>
    </row>
    <row r="22" spans="1:9" ht="54" customHeight="1" x14ac:dyDescent="0.35">
      <c r="A22" s="26"/>
      <c r="B22" s="27">
        <v>3.3</v>
      </c>
      <c r="C22" s="28" t="s">
        <v>187</v>
      </c>
      <c r="D22" s="29">
        <f t="shared" si="0"/>
        <v>0</v>
      </c>
      <c r="E22" s="30"/>
      <c r="F22" s="31"/>
      <c r="G22" s="146"/>
      <c r="H22" s="227"/>
      <c r="I22" s="86"/>
    </row>
    <row r="23" spans="1:9" ht="31.5" customHeight="1" x14ac:dyDescent="0.35">
      <c r="A23" s="26"/>
      <c r="B23" s="27">
        <v>3.4</v>
      </c>
      <c r="C23" s="28" t="s">
        <v>21</v>
      </c>
      <c r="D23" s="29">
        <f t="shared" si="0"/>
        <v>0</v>
      </c>
      <c r="E23" s="30"/>
      <c r="F23" s="31"/>
      <c r="G23" s="32"/>
      <c r="H23" s="227"/>
      <c r="I23" s="86"/>
    </row>
    <row r="24" spans="1:9" ht="51" customHeight="1" x14ac:dyDescent="0.35">
      <c r="A24" s="26"/>
      <c r="B24" s="27">
        <v>3.5</v>
      </c>
      <c r="C24" s="28" t="s">
        <v>186</v>
      </c>
      <c r="D24" s="29">
        <f t="shared" si="0"/>
        <v>0</v>
      </c>
      <c r="E24" s="30"/>
      <c r="F24" s="31"/>
      <c r="G24" s="146"/>
      <c r="H24" s="227"/>
      <c r="I24" s="86"/>
    </row>
    <row r="25" spans="1:9" ht="65.25" customHeight="1" x14ac:dyDescent="0.35">
      <c r="A25" s="26"/>
      <c r="B25" s="27">
        <v>3.6</v>
      </c>
      <c r="C25" s="28" t="s">
        <v>181</v>
      </c>
      <c r="D25" s="29">
        <f t="shared" si="0"/>
        <v>0</v>
      </c>
      <c r="E25" s="30"/>
      <c r="F25" s="83" t="s">
        <v>35</v>
      </c>
      <c r="G25" s="147"/>
      <c r="H25" s="227"/>
      <c r="I25" s="86"/>
    </row>
    <row r="26" spans="1:9" ht="49.5" customHeight="1" x14ac:dyDescent="0.35">
      <c r="A26" s="149"/>
      <c r="B26" s="134">
        <v>3.7</v>
      </c>
      <c r="C26" s="150" t="s">
        <v>238</v>
      </c>
      <c r="D26" s="29">
        <f t="shared" si="0"/>
        <v>0</v>
      </c>
      <c r="E26" s="30"/>
      <c r="F26" s="124"/>
      <c r="G26" s="242" t="s">
        <v>239</v>
      </c>
      <c r="H26" s="228"/>
      <c r="I26" s="130"/>
    </row>
    <row r="27" spans="1:9" ht="39.75" customHeight="1" x14ac:dyDescent="0.35">
      <c r="A27" s="149"/>
      <c r="B27" s="204">
        <v>3.8</v>
      </c>
      <c r="C27" s="203" t="s">
        <v>245</v>
      </c>
      <c r="D27" s="29">
        <f>COUNT(E27)*2</f>
        <v>0</v>
      </c>
      <c r="E27" s="30"/>
      <c r="F27" s="124"/>
      <c r="G27" s="32"/>
      <c r="H27" s="228"/>
      <c r="I27" s="130"/>
    </row>
    <row r="28" spans="1:9" s="40" customFormat="1" ht="18.75" customHeight="1" x14ac:dyDescent="0.35">
      <c r="A28" s="33"/>
      <c r="B28" s="57" t="s">
        <v>22</v>
      </c>
      <c r="C28" s="60" t="s">
        <v>23</v>
      </c>
      <c r="D28" s="59">
        <f>SUM(D20:D27)</f>
        <v>0</v>
      </c>
      <c r="E28" s="59">
        <f>SUM(E20:E27)</f>
        <v>0</v>
      </c>
      <c r="F28" s="148" t="s">
        <v>15</v>
      </c>
      <c r="G28" s="61" t="str">
        <f>IF(ISERROR(SUM(E28/D28)),"",SUM(E28/D28))</f>
        <v/>
      </c>
      <c r="H28" s="62"/>
      <c r="I28" s="230"/>
    </row>
    <row r="29" spans="1:9" s="25" customFormat="1" ht="12.75" customHeight="1" x14ac:dyDescent="0.35">
      <c r="A29" s="41" t="s">
        <v>182</v>
      </c>
      <c r="B29" s="42"/>
      <c r="C29" s="43"/>
      <c r="D29" s="44"/>
      <c r="E29" s="44"/>
      <c r="F29" s="45"/>
      <c r="G29" s="46"/>
      <c r="H29" s="43"/>
      <c r="I29" s="238"/>
    </row>
    <row r="30" spans="1:9" ht="61.9" customHeight="1" x14ac:dyDescent="0.35">
      <c r="A30" s="47"/>
      <c r="B30" s="27">
        <v>4.0999999999999996</v>
      </c>
      <c r="C30" s="28" t="s">
        <v>185</v>
      </c>
      <c r="D30" s="29">
        <f>COUNT(E30)*2</f>
        <v>0</v>
      </c>
      <c r="E30" s="30"/>
      <c r="F30" s="55"/>
      <c r="G30" s="146"/>
      <c r="H30" s="229"/>
      <c r="I30" s="32"/>
    </row>
    <row r="31" spans="1:9" s="49" customFormat="1" ht="84" customHeight="1" x14ac:dyDescent="0.35">
      <c r="A31" s="47"/>
      <c r="B31" s="27">
        <v>4.2</v>
      </c>
      <c r="C31" s="28" t="s">
        <v>184</v>
      </c>
      <c r="D31" s="29">
        <f>COUNT(E31)*2</f>
        <v>0</v>
      </c>
      <c r="E31" s="30"/>
      <c r="F31" s="48"/>
      <c r="G31" s="32"/>
      <c r="H31" s="229"/>
      <c r="I31" s="32"/>
    </row>
    <row r="32" spans="1:9" s="49" customFormat="1" ht="105" customHeight="1" x14ac:dyDescent="0.35">
      <c r="A32" s="177"/>
      <c r="B32" s="204">
        <v>4.3</v>
      </c>
      <c r="C32" s="203" t="s">
        <v>367</v>
      </c>
      <c r="D32" s="29">
        <f>COUNT(E32)*2</f>
        <v>0</v>
      </c>
      <c r="E32" s="30"/>
      <c r="F32" s="218" t="s">
        <v>362</v>
      </c>
      <c r="G32" s="32"/>
      <c r="H32" s="229"/>
      <c r="I32" s="32"/>
    </row>
    <row r="33" spans="1:9" s="40" customFormat="1" ht="24" customHeight="1" x14ac:dyDescent="0.35">
      <c r="A33" s="56"/>
      <c r="B33" s="50"/>
      <c r="C33" s="51" t="s">
        <v>183</v>
      </c>
      <c r="D33" s="52">
        <f>SUM(D30:D32)</f>
        <v>0</v>
      </c>
      <c r="E33" s="52">
        <f>SUM(E30:E32)</f>
        <v>0</v>
      </c>
      <c r="F33" s="51" t="s">
        <v>15</v>
      </c>
      <c r="G33" s="53" t="str">
        <f>IF(ISERROR(SUM(E33/D33)),"",SUM(E33/D33))</f>
        <v/>
      </c>
      <c r="H33" s="54"/>
      <c r="I33" s="230"/>
    </row>
    <row r="34" spans="1:9" s="40" customFormat="1" ht="17.25" customHeight="1" x14ac:dyDescent="0.35">
      <c r="A34" s="304" t="s">
        <v>247</v>
      </c>
      <c r="B34" s="304"/>
      <c r="C34" s="304"/>
      <c r="D34" s="304"/>
      <c r="E34" s="304"/>
      <c r="F34" s="304"/>
      <c r="G34" s="304"/>
      <c r="H34" s="305"/>
      <c r="I34" s="239"/>
    </row>
    <row r="35" spans="1:9" s="40" customFormat="1" ht="50.25" customHeight="1" x14ac:dyDescent="0.35">
      <c r="A35" s="33"/>
      <c r="B35" s="204">
        <v>5.0999999999999996</v>
      </c>
      <c r="C35" s="205" t="s">
        <v>246</v>
      </c>
      <c r="D35" s="206">
        <f>COUNT(E35)*2</f>
        <v>0</v>
      </c>
      <c r="E35" s="30"/>
      <c r="F35" s="218" t="s">
        <v>281</v>
      </c>
      <c r="G35" s="138"/>
      <c r="H35" s="240"/>
      <c r="I35" s="241"/>
    </row>
    <row r="36" spans="1:9" s="40" customFormat="1" ht="366" customHeight="1" x14ac:dyDescent="0.35">
      <c r="A36" s="33"/>
      <c r="B36" s="204">
        <v>5.2</v>
      </c>
      <c r="C36" s="285" t="s">
        <v>363</v>
      </c>
      <c r="D36" s="206">
        <f>COUNT(E36)*2</f>
        <v>0</v>
      </c>
      <c r="E36" s="30"/>
      <c r="F36" s="218" t="s">
        <v>362</v>
      </c>
      <c r="G36" s="243" t="s">
        <v>280</v>
      </c>
      <c r="H36" s="241"/>
      <c r="I36" s="241"/>
    </row>
    <row r="37" spans="1:9" s="40" customFormat="1" ht="256.5" customHeight="1" x14ac:dyDescent="0.35">
      <c r="A37" s="33"/>
      <c r="B37" s="204">
        <v>5.3</v>
      </c>
      <c r="C37" s="207" t="s">
        <v>327</v>
      </c>
      <c r="D37" s="206">
        <f>COUNT(E37)*2</f>
        <v>0</v>
      </c>
      <c r="E37" s="30"/>
      <c r="F37" s="219" t="s">
        <v>281</v>
      </c>
      <c r="G37" s="243" t="s">
        <v>366</v>
      </c>
      <c r="H37" s="241"/>
      <c r="I37" s="241"/>
    </row>
    <row r="38" spans="1:9" s="40" customFormat="1" ht="24" customHeight="1" x14ac:dyDescent="0.35">
      <c r="A38" s="33"/>
      <c r="B38" s="57"/>
      <c r="C38" s="60" t="s">
        <v>248</v>
      </c>
      <c r="D38" s="59">
        <f>SUM(D35:D37)</f>
        <v>0</v>
      </c>
      <c r="E38" s="59">
        <f>SUM(E35:E37)</f>
        <v>0</v>
      </c>
      <c r="F38" s="35" t="s">
        <v>15</v>
      </c>
      <c r="G38" s="61" t="str">
        <f>IF(ISERROR(SUM(E38/D38)),"",SUM(E38/D38))</f>
        <v/>
      </c>
      <c r="H38" s="62"/>
      <c r="I38" s="62"/>
    </row>
    <row r="39" spans="1:9" s="40" customFormat="1" ht="35.25" customHeight="1" x14ac:dyDescent="0.35">
      <c r="A39" s="33"/>
      <c r="B39" s="57"/>
      <c r="C39" s="58" t="s">
        <v>24</v>
      </c>
      <c r="D39" s="59"/>
      <c r="E39" s="59"/>
      <c r="F39" s="60"/>
      <c r="G39" s="61"/>
      <c r="H39" s="62"/>
      <c r="I39" s="62"/>
    </row>
    <row r="40" spans="1:9" s="40" customFormat="1" ht="45.75" customHeight="1" x14ac:dyDescent="0.35">
      <c r="A40" s="33"/>
      <c r="B40" s="57"/>
      <c r="C40" s="63" t="s">
        <v>25</v>
      </c>
      <c r="D40" s="294"/>
      <c r="E40" s="294"/>
      <c r="F40" s="294"/>
      <c r="G40" s="294"/>
      <c r="H40" s="294"/>
    </row>
    <row r="41" spans="1:9" s="40" customFormat="1" ht="45.75" customHeight="1" x14ac:dyDescent="0.35">
      <c r="A41" s="33"/>
      <c r="B41" s="57"/>
      <c r="C41" s="63" t="s">
        <v>26</v>
      </c>
      <c r="D41" s="294"/>
      <c r="E41" s="294"/>
      <c r="F41" s="294"/>
      <c r="G41" s="294"/>
      <c r="H41" s="294"/>
    </row>
    <row r="42" spans="1:9" s="40" customFormat="1" ht="45.75" customHeight="1" x14ac:dyDescent="0.35">
      <c r="A42" s="33"/>
      <c r="B42" s="57"/>
      <c r="C42" s="63" t="s">
        <v>27</v>
      </c>
      <c r="D42" s="294"/>
      <c r="E42" s="294"/>
      <c r="F42" s="294"/>
      <c r="G42" s="294"/>
      <c r="H42" s="294"/>
    </row>
    <row r="43" spans="1:9" s="40" customFormat="1" ht="24" customHeight="1" x14ac:dyDescent="0.35">
      <c r="A43" s="33"/>
      <c r="B43" s="57"/>
      <c r="C43" s="60"/>
      <c r="D43" s="293" t="s">
        <v>28</v>
      </c>
      <c r="E43" s="293"/>
      <c r="F43" s="293"/>
      <c r="G43" s="293"/>
      <c r="H43" s="293"/>
    </row>
    <row r="44" spans="1:9" s="40" customFormat="1" ht="24" customHeight="1" x14ac:dyDescent="0.35">
      <c r="A44" s="33"/>
      <c r="B44" s="57"/>
      <c r="C44" s="60"/>
      <c r="D44" s="59"/>
      <c r="E44" s="59"/>
      <c r="F44" s="60"/>
      <c r="G44" s="61"/>
      <c r="H44" s="62"/>
      <c r="I44" s="62"/>
    </row>
    <row r="45" spans="1:9" s="40" customFormat="1" ht="19" x14ac:dyDescent="0.35">
      <c r="A45" s="33"/>
      <c r="B45" s="57"/>
      <c r="C45" s="64" t="s">
        <v>250</v>
      </c>
      <c r="D45" s="65" t="s">
        <v>30</v>
      </c>
      <c r="E45" s="65" t="s">
        <v>8</v>
      </c>
      <c r="F45" s="66" t="s">
        <v>31</v>
      </c>
      <c r="G45" s="67"/>
      <c r="H45" s="68"/>
      <c r="I45" s="68"/>
    </row>
    <row r="46" spans="1:9" ht="16.5" customHeight="1" x14ac:dyDescent="0.35">
      <c r="C46" s="70" t="str">
        <f>C13</f>
        <v>SECTION 1 - NEIGHBORHOOD/HOME EXTERIOR Total:</v>
      </c>
      <c r="D46" s="2">
        <f>D13</f>
        <v>0</v>
      </c>
      <c r="E46" s="2">
        <f>E13</f>
        <v>0</v>
      </c>
      <c r="F46" s="71" t="str">
        <f t="shared" ref="F46:F51" si="1">IF(ISERROR(SUM(E46/D46)),"",SUM(E46/D46))</f>
        <v/>
      </c>
      <c r="G46" s="67"/>
    </row>
    <row r="47" spans="1:9" ht="17.149999999999999" customHeight="1" x14ac:dyDescent="0.35">
      <c r="C47" s="70" t="str">
        <f>C18</f>
        <v>SECTION 2 - HOME INTERIOR Total:</v>
      </c>
      <c r="D47" s="2">
        <f>D18</f>
        <v>0</v>
      </c>
      <c r="E47" s="2">
        <f>E18</f>
        <v>0</v>
      </c>
      <c r="F47" s="71" t="str">
        <f t="shared" si="1"/>
        <v/>
      </c>
      <c r="G47" s="67" t="s">
        <v>22</v>
      </c>
      <c r="H47" s="18"/>
      <c r="I47" s="18"/>
    </row>
    <row r="48" spans="1:9" ht="17.149999999999999" customHeight="1" x14ac:dyDescent="0.35">
      <c r="C48" s="72" t="str">
        <f>C28</f>
        <v>SECTION 3 - INDIVIDUAL CHOICE Total:</v>
      </c>
      <c r="D48" s="2">
        <f>D28</f>
        <v>0</v>
      </c>
      <c r="E48" s="2">
        <f>E28</f>
        <v>0</v>
      </c>
      <c r="F48" s="71" t="str">
        <f t="shared" si="1"/>
        <v/>
      </c>
      <c r="G48" s="67"/>
      <c r="H48" s="18"/>
      <c r="I48" s="18"/>
    </row>
    <row r="49" spans="3:9" ht="17.149999999999999" customHeight="1" x14ac:dyDescent="0.35">
      <c r="C49" s="72" t="str">
        <f>C33</f>
        <v>SECTION 4  - COMMUNITY INTEGRATION Total:</v>
      </c>
      <c r="D49" s="2">
        <f>D33</f>
        <v>0</v>
      </c>
      <c r="E49" s="2">
        <f>E33</f>
        <v>0</v>
      </c>
      <c r="F49" s="71" t="str">
        <f t="shared" si="1"/>
        <v/>
      </c>
      <c r="G49" s="67"/>
      <c r="H49" s="18"/>
      <c r="I49" s="18"/>
    </row>
    <row r="50" spans="3:9" ht="17.149999999999999" customHeight="1" x14ac:dyDescent="0.35">
      <c r="C50" s="72" t="s">
        <v>249</v>
      </c>
      <c r="D50" s="2">
        <f>D38</f>
        <v>0</v>
      </c>
      <c r="E50" s="2">
        <f>E38</f>
        <v>0</v>
      </c>
      <c r="F50" s="71" t="str">
        <f t="shared" si="1"/>
        <v/>
      </c>
      <c r="G50" s="67"/>
      <c r="H50" s="18"/>
      <c r="I50" s="18"/>
    </row>
    <row r="51" spans="3:9" ht="19.899999999999999" customHeight="1" x14ac:dyDescent="0.35">
      <c r="C51" s="73" t="s">
        <v>32</v>
      </c>
      <c r="D51" s="74">
        <f>SUM(D46:D50)</f>
        <v>0</v>
      </c>
      <c r="E51" s="74">
        <f>SUM(E46:E50)</f>
        <v>0</v>
      </c>
      <c r="F51" s="75" t="str">
        <f t="shared" si="1"/>
        <v/>
      </c>
      <c r="G51" s="67"/>
      <c r="H51" s="18"/>
      <c r="I51" s="18"/>
    </row>
    <row r="52" spans="3:9" ht="19.899999999999999" customHeight="1" x14ac:dyDescent="0.35">
      <c r="C52" s="76"/>
      <c r="D52" s="77"/>
      <c r="E52" s="77"/>
      <c r="F52" s="78"/>
      <c r="G52" s="67"/>
      <c r="H52" s="18"/>
      <c r="I52" s="18"/>
    </row>
    <row r="53" spans="3:9" x14ac:dyDescent="0.35">
      <c r="G53" s="67"/>
    </row>
  </sheetData>
  <mergeCells count="10">
    <mergeCell ref="D41:H41"/>
    <mergeCell ref="D42:H42"/>
    <mergeCell ref="D43:H43"/>
    <mergeCell ref="A1:B1"/>
    <mergeCell ref="A2:B2"/>
    <mergeCell ref="A4:B4"/>
    <mergeCell ref="A5:B5"/>
    <mergeCell ref="A6:H7"/>
    <mergeCell ref="D40:H40"/>
    <mergeCell ref="A34:H34"/>
  </mergeCells>
  <conditionalFormatting sqref="D10:D12">
    <cfRule type="cellIs" dxfId="16" priority="7" stopIfTrue="1" operator="equal">
      <formula>0</formula>
    </cfRule>
  </conditionalFormatting>
  <conditionalFormatting sqref="D15:D17">
    <cfRule type="cellIs" dxfId="15" priority="9" stopIfTrue="1" operator="equal">
      <formula>0</formula>
    </cfRule>
  </conditionalFormatting>
  <conditionalFormatting sqref="D20:D27">
    <cfRule type="cellIs" dxfId="14" priority="2" stopIfTrue="1" operator="equal">
      <formula>0</formula>
    </cfRule>
  </conditionalFormatting>
  <conditionalFormatting sqref="D30:D32">
    <cfRule type="cellIs" dxfId="13" priority="11" stopIfTrue="1" operator="equal">
      <formula>0</formula>
    </cfRule>
  </conditionalFormatting>
  <conditionalFormatting sqref="D40:D43">
    <cfRule type="cellIs" dxfId="12" priority="3" stopIfTrue="1" operator="equal">
      <formula>0</formula>
    </cfRule>
  </conditionalFormatting>
  <conditionalFormatting sqref="D13:E13">
    <cfRule type="cellIs" dxfId="11" priority="8" stopIfTrue="1" operator="equal">
      <formula>0</formula>
    </cfRule>
  </conditionalFormatting>
  <conditionalFormatting sqref="D18:E18 D44:E44">
    <cfRule type="cellIs" dxfId="10" priority="15" stopIfTrue="1" operator="equal">
      <formula>0</formula>
    </cfRule>
  </conditionalFormatting>
  <conditionalFormatting sqref="D28:E28">
    <cfRule type="cellIs" dxfId="9" priority="10" stopIfTrue="1" operator="equal">
      <formula>0</formula>
    </cfRule>
  </conditionalFormatting>
  <conditionalFormatting sqref="D33:E33 D35:D37 D38:E39">
    <cfRule type="cellIs" dxfId="8" priority="5" stopIfTrue="1" operator="equal">
      <formula>0</formula>
    </cfRule>
  </conditionalFormatting>
  <dataValidations count="2">
    <dataValidation type="whole" allowBlank="1" showInputMessage="1" showErrorMessage="1" errorTitle="Enter 0, 1, or 2" error="If N/A, note that in the comments and leave the score boxes blank." sqref="D29:E29 D10:D12 D15:D17 D30:D32 D20:D27" xr:uid="{1EFCFBE8-10D2-413B-B1A3-359EE559C292}">
      <formula1>0</formula1>
      <formula2>2</formula2>
    </dataValidation>
    <dataValidation type="whole" allowBlank="1" showErrorMessage="1" errorTitle="Enter 0, 1, or 2" error="_x000a_If N/A, note this in the comments and leave the score boxes blank." sqref="E10:E12 E15:E17 E20:E27 E30:E32 E35:E37" xr:uid="{4B5272F3-00D1-4621-9393-92E46C51E338}">
      <formula1>0</formula1>
      <formula2>2</formula2>
    </dataValidation>
  </dataValidations>
  <pageMargins left="0.7" right="0.7" top="0.75" bottom="0.75" header="0.3" footer="0.3"/>
  <pageSetup paperSize="5" scale="9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A8BCE-8658-4EB1-98CA-3CE2ED4F5DE5}">
  <dimension ref="A1:IW37"/>
  <sheetViews>
    <sheetView tabSelected="1" zoomScale="120" zoomScaleNormal="120" workbookViewId="0">
      <pane ySplit="2" topLeftCell="A3" activePane="bottomLeft" state="frozen"/>
      <selection pane="bottomLeft" activeCell="C10" sqref="C10:D10"/>
    </sheetView>
  </sheetViews>
  <sheetFormatPr defaultColWidth="9.1796875" defaultRowHeight="14.5" x14ac:dyDescent="0.35"/>
  <cols>
    <col min="1" max="1" width="5.1796875" style="3" customWidth="1"/>
    <col min="2" max="2" width="50.54296875" style="3" customWidth="1"/>
    <col min="3" max="4" width="19.453125" style="80" customWidth="1"/>
    <col min="5" max="10" width="19.453125" style="81" customWidth="1"/>
    <col min="11" max="12" width="19.453125" style="80" customWidth="1"/>
    <col min="13" max="17" width="19.453125" style="81" customWidth="1"/>
    <col min="18" max="18" width="19.453125" style="167" customWidth="1"/>
    <col min="19" max="257" width="9.26953125" style="18" customWidth="1"/>
    <col min="258" max="16384" width="9.1796875" style="17"/>
  </cols>
  <sheetData>
    <row r="1" spans="1:18" ht="15.5" x14ac:dyDescent="0.35">
      <c r="A1" s="306" t="s">
        <v>226</v>
      </c>
      <c r="B1" s="307"/>
      <c r="C1" s="156" t="s">
        <v>227</v>
      </c>
      <c r="D1" s="156" t="s">
        <v>227</v>
      </c>
      <c r="E1" s="156" t="s">
        <v>227</v>
      </c>
      <c r="F1" s="156" t="s">
        <v>227</v>
      </c>
      <c r="G1" s="156" t="s">
        <v>227</v>
      </c>
      <c r="H1" s="156" t="s">
        <v>228</v>
      </c>
      <c r="I1" s="156" t="s">
        <v>227</v>
      </c>
      <c r="J1" s="156" t="s">
        <v>227</v>
      </c>
      <c r="K1" s="156" t="s">
        <v>227</v>
      </c>
      <c r="L1" s="156" t="s">
        <v>227</v>
      </c>
      <c r="M1" s="156" t="s">
        <v>227</v>
      </c>
      <c r="N1" s="156" t="s">
        <v>227</v>
      </c>
      <c r="O1" s="156" t="s">
        <v>227</v>
      </c>
      <c r="P1" s="156" t="s">
        <v>228</v>
      </c>
      <c r="Q1" s="156" t="s">
        <v>227</v>
      </c>
      <c r="R1" s="156" t="s">
        <v>227</v>
      </c>
    </row>
    <row r="2" spans="1:18" s="25" customFormat="1" ht="34.5" customHeight="1" x14ac:dyDescent="0.35">
      <c r="A2" s="157"/>
      <c r="B2" s="157"/>
      <c r="C2" s="156" t="s">
        <v>229</v>
      </c>
      <c r="D2" s="156" t="s">
        <v>229</v>
      </c>
      <c r="E2" s="156" t="s">
        <v>229</v>
      </c>
      <c r="F2" s="156" t="s">
        <v>229</v>
      </c>
      <c r="G2" s="156" t="s">
        <v>229</v>
      </c>
      <c r="H2" s="156" t="s">
        <v>229</v>
      </c>
      <c r="I2" s="156" t="s">
        <v>229</v>
      </c>
      <c r="J2" s="156" t="s">
        <v>229</v>
      </c>
      <c r="K2" s="156" t="s">
        <v>229</v>
      </c>
      <c r="L2" s="156" t="s">
        <v>229</v>
      </c>
      <c r="M2" s="156" t="s">
        <v>229</v>
      </c>
      <c r="N2" s="156" t="s">
        <v>229</v>
      </c>
      <c r="O2" s="156" t="s">
        <v>229</v>
      </c>
      <c r="P2" s="156" t="s">
        <v>229</v>
      </c>
      <c r="Q2" s="156" t="s">
        <v>229</v>
      </c>
      <c r="R2" s="156" t="s">
        <v>229</v>
      </c>
    </row>
    <row r="3" spans="1:18" ht="36" x14ac:dyDescent="0.35">
      <c r="A3" s="234" t="s">
        <v>143</v>
      </c>
      <c r="B3" s="177" t="s">
        <v>259</v>
      </c>
      <c r="C3" s="158"/>
      <c r="D3" s="159"/>
      <c r="E3" s="160"/>
      <c r="F3" s="160"/>
      <c r="G3" s="160"/>
      <c r="H3" s="160"/>
      <c r="I3" s="160"/>
      <c r="J3" s="160"/>
      <c r="K3" s="158"/>
      <c r="L3" s="159"/>
      <c r="M3" s="160"/>
      <c r="N3" s="160"/>
      <c r="O3" s="160"/>
      <c r="P3" s="160"/>
      <c r="Q3" s="160"/>
      <c r="R3" s="160"/>
    </row>
    <row r="4" spans="1:18" s="92" customFormat="1" ht="24" x14ac:dyDescent="0.35">
      <c r="A4" s="234" t="s">
        <v>144</v>
      </c>
      <c r="B4" s="177" t="s">
        <v>258</v>
      </c>
      <c r="C4" s="158"/>
      <c r="D4" s="159"/>
      <c r="E4" s="160"/>
      <c r="F4" s="160"/>
      <c r="G4" s="160"/>
      <c r="H4" s="160"/>
      <c r="I4" s="160"/>
      <c r="J4" s="160"/>
      <c r="K4" s="158"/>
      <c r="L4" s="159"/>
      <c r="M4" s="160"/>
      <c r="N4" s="160"/>
      <c r="O4" s="160"/>
      <c r="P4" s="160"/>
      <c r="Q4" s="160"/>
      <c r="R4" s="160"/>
    </row>
    <row r="5" spans="1:18" ht="27" customHeight="1" x14ac:dyDescent="0.35">
      <c r="A5" s="234" t="s">
        <v>145</v>
      </c>
      <c r="B5" s="177" t="s">
        <v>260</v>
      </c>
      <c r="C5" s="158"/>
      <c r="D5" s="159"/>
      <c r="E5" s="160"/>
      <c r="F5" s="160"/>
      <c r="G5" s="160"/>
      <c r="H5" s="160"/>
      <c r="I5" s="160"/>
      <c r="J5" s="160"/>
      <c r="K5" s="158"/>
      <c r="L5" s="159"/>
      <c r="M5" s="160"/>
      <c r="N5" s="160"/>
      <c r="O5" s="160"/>
      <c r="P5" s="160"/>
      <c r="Q5" s="160"/>
      <c r="R5" s="160"/>
    </row>
    <row r="6" spans="1:18" ht="24" x14ac:dyDescent="0.35">
      <c r="A6" s="234" t="s">
        <v>146</v>
      </c>
      <c r="B6" s="177" t="s">
        <v>257</v>
      </c>
      <c r="C6" s="158"/>
      <c r="D6" s="159"/>
      <c r="E6" s="160"/>
      <c r="F6" s="160"/>
      <c r="G6" s="160"/>
      <c r="H6" s="160"/>
      <c r="I6" s="160"/>
      <c r="J6" s="160"/>
      <c r="K6" s="158"/>
      <c r="L6" s="159"/>
      <c r="M6" s="160"/>
      <c r="N6" s="160"/>
      <c r="O6" s="160"/>
      <c r="P6" s="160"/>
      <c r="Q6" s="160"/>
      <c r="R6" s="160"/>
    </row>
    <row r="7" spans="1:18" ht="24" x14ac:dyDescent="0.35">
      <c r="A7" s="234" t="s">
        <v>147</v>
      </c>
      <c r="B7" s="177" t="s">
        <v>262</v>
      </c>
      <c r="C7" s="158"/>
      <c r="D7" s="159"/>
      <c r="E7" s="160"/>
      <c r="F7" s="160"/>
      <c r="G7" s="160"/>
      <c r="H7" s="160"/>
      <c r="I7" s="160"/>
      <c r="J7" s="160"/>
      <c r="K7" s="158"/>
      <c r="L7" s="159"/>
      <c r="M7" s="160"/>
      <c r="N7" s="160"/>
      <c r="O7" s="160"/>
      <c r="P7" s="160"/>
      <c r="Q7" s="160"/>
      <c r="R7" s="160"/>
    </row>
    <row r="8" spans="1:18" x14ac:dyDescent="0.35">
      <c r="A8" s="234" t="s">
        <v>148</v>
      </c>
      <c r="B8" s="171" t="s">
        <v>255</v>
      </c>
      <c r="C8" s="158"/>
      <c r="D8" s="159"/>
      <c r="E8" s="160"/>
      <c r="F8" s="160"/>
      <c r="G8" s="160"/>
      <c r="H8" s="160"/>
      <c r="I8" s="160"/>
      <c r="J8" s="160"/>
      <c r="K8" s="158"/>
      <c r="L8" s="159"/>
      <c r="M8" s="160"/>
      <c r="N8" s="160"/>
      <c r="O8" s="160"/>
      <c r="P8" s="160"/>
      <c r="Q8" s="160"/>
      <c r="R8" s="160"/>
    </row>
    <row r="9" spans="1:18" x14ac:dyDescent="0.35">
      <c r="A9" s="234" t="s">
        <v>149</v>
      </c>
      <c r="B9" s="177" t="s">
        <v>256</v>
      </c>
      <c r="C9" s="158"/>
      <c r="D9" s="159"/>
      <c r="E9" s="160"/>
      <c r="F9" s="160"/>
      <c r="G9" s="160"/>
      <c r="H9" s="160"/>
      <c r="I9" s="160"/>
      <c r="J9" s="160"/>
      <c r="K9" s="158"/>
      <c r="L9" s="159"/>
      <c r="M9" s="160"/>
      <c r="N9" s="160"/>
      <c r="O9" s="160"/>
      <c r="P9" s="160"/>
      <c r="Q9" s="160"/>
      <c r="R9" s="160"/>
    </row>
    <row r="10" spans="1:18" ht="60" x14ac:dyDescent="0.35">
      <c r="A10" s="234" t="s">
        <v>150</v>
      </c>
      <c r="B10" s="236" t="s">
        <v>320</v>
      </c>
      <c r="C10" s="169"/>
      <c r="D10" s="160"/>
      <c r="E10" s="160"/>
      <c r="F10" s="160"/>
      <c r="G10" s="160"/>
      <c r="H10" s="160"/>
      <c r="I10" s="160"/>
      <c r="J10" s="160"/>
      <c r="K10" s="158"/>
      <c r="L10" s="159"/>
      <c r="M10" s="160"/>
      <c r="N10" s="160"/>
      <c r="O10" s="160"/>
      <c r="P10" s="160"/>
      <c r="Q10" s="160"/>
      <c r="R10" s="160"/>
    </row>
    <row r="11" spans="1:18" ht="36" x14ac:dyDescent="0.35">
      <c r="A11" s="234" t="s">
        <v>151</v>
      </c>
      <c r="B11" s="236" t="s">
        <v>319</v>
      </c>
      <c r="C11" s="158"/>
      <c r="D11" s="159"/>
      <c r="E11" s="160"/>
      <c r="F11" s="160"/>
      <c r="G11" s="160"/>
      <c r="H11" s="160"/>
      <c r="I11" s="160"/>
      <c r="J11" s="160"/>
      <c r="K11" s="158"/>
      <c r="L11" s="159"/>
      <c r="M11" s="160"/>
      <c r="N11" s="160"/>
      <c r="O11" s="160"/>
      <c r="P11" s="160"/>
      <c r="Q11" s="160"/>
      <c r="R11" s="160"/>
    </row>
    <row r="12" spans="1:18" ht="60" x14ac:dyDescent="0.35">
      <c r="A12" s="234" t="s">
        <v>152</v>
      </c>
      <c r="B12" s="177" t="s">
        <v>50</v>
      </c>
      <c r="C12" s="158"/>
      <c r="D12" s="159"/>
      <c r="E12" s="160"/>
      <c r="F12" s="160"/>
      <c r="G12" s="160"/>
      <c r="H12" s="160"/>
      <c r="I12" s="160"/>
      <c r="J12" s="160"/>
      <c r="K12" s="158"/>
      <c r="L12" s="159"/>
      <c r="M12" s="160"/>
      <c r="N12" s="160"/>
      <c r="O12" s="160"/>
      <c r="P12" s="160"/>
      <c r="Q12" s="160"/>
      <c r="R12" s="160"/>
    </row>
    <row r="13" spans="1:18" x14ac:dyDescent="0.35">
      <c r="A13" s="234" t="s">
        <v>168</v>
      </c>
      <c r="B13" s="177" t="s">
        <v>323</v>
      </c>
      <c r="C13" s="158"/>
      <c r="D13" s="159"/>
      <c r="E13" s="160"/>
      <c r="F13" s="160"/>
      <c r="G13" s="160"/>
      <c r="H13" s="160"/>
      <c r="I13" s="160"/>
      <c r="J13" s="160"/>
      <c r="K13" s="158"/>
      <c r="L13" s="159"/>
      <c r="M13" s="160"/>
      <c r="N13" s="160"/>
      <c r="O13" s="160"/>
      <c r="P13" s="160"/>
      <c r="Q13" s="160"/>
      <c r="R13" s="160"/>
    </row>
    <row r="14" spans="1:18" ht="24" x14ac:dyDescent="0.35">
      <c r="A14" s="234" t="s">
        <v>155</v>
      </c>
      <c r="B14" s="177" t="s">
        <v>324</v>
      </c>
      <c r="C14" s="158"/>
      <c r="D14" s="159"/>
      <c r="E14" s="160"/>
      <c r="F14" s="160"/>
      <c r="G14" s="160"/>
      <c r="H14" s="160"/>
      <c r="I14" s="160"/>
      <c r="J14" s="160"/>
      <c r="K14" s="158"/>
      <c r="L14" s="159"/>
      <c r="M14" s="160"/>
      <c r="N14" s="160"/>
      <c r="O14" s="160"/>
      <c r="P14" s="160"/>
      <c r="Q14" s="160"/>
      <c r="R14" s="160"/>
    </row>
    <row r="15" spans="1:18" ht="24" x14ac:dyDescent="0.35">
      <c r="A15" s="234" t="s">
        <v>156</v>
      </c>
      <c r="B15" s="177" t="s">
        <v>325</v>
      </c>
      <c r="C15" s="158"/>
      <c r="D15" s="159"/>
      <c r="E15" s="160"/>
      <c r="F15" s="160"/>
      <c r="G15" s="160"/>
      <c r="H15" s="160"/>
      <c r="I15" s="160"/>
      <c r="J15" s="160"/>
      <c r="K15" s="158"/>
      <c r="L15" s="159"/>
      <c r="M15" s="160"/>
      <c r="N15" s="160"/>
      <c r="O15" s="160"/>
      <c r="P15" s="160"/>
      <c r="Q15" s="160"/>
      <c r="R15" s="160"/>
    </row>
    <row r="16" spans="1:18" ht="24" x14ac:dyDescent="0.35">
      <c r="A16" s="234" t="s">
        <v>157</v>
      </c>
      <c r="B16" s="177" t="s">
        <v>51</v>
      </c>
      <c r="C16" s="158"/>
      <c r="D16" s="159"/>
      <c r="E16" s="160"/>
      <c r="F16" s="160"/>
      <c r="G16" s="160"/>
      <c r="H16" s="160"/>
      <c r="I16" s="160"/>
      <c r="J16" s="160"/>
      <c r="K16" s="158"/>
      <c r="L16" s="159"/>
      <c r="M16" s="160"/>
      <c r="N16" s="160"/>
      <c r="O16" s="160"/>
      <c r="P16" s="160"/>
      <c r="Q16" s="160"/>
      <c r="R16" s="160"/>
    </row>
    <row r="17" spans="1:257" ht="24" x14ac:dyDescent="0.35">
      <c r="A17" s="234" t="s">
        <v>158</v>
      </c>
      <c r="B17" s="177" t="s">
        <v>52</v>
      </c>
      <c r="C17" s="158"/>
      <c r="D17" s="159"/>
      <c r="E17" s="160"/>
      <c r="F17" s="160"/>
      <c r="G17" s="160"/>
      <c r="H17" s="160"/>
      <c r="I17" s="160"/>
      <c r="J17" s="160"/>
      <c r="K17" s="158"/>
      <c r="L17" s="159"/>
      <c r="M17" s="160"/>
      <c r="N17" s="160"/>
      <c r="O17" s="160"/>
      <c r="P17" s="160"/>
      <c r="Q17" s="160"/>
      <c r="R17" s="160"/>
    </row>
    <row r="18" spans="1:257" ht="24" x14ac:dyDescent="0.35">
      <c r="A18" s="234" t="s">
        <v>159</v>
      </c>
      <c r="B18" s="177" t="s">
        <v>53</v>
      </c>
      <c r="C18" s="158"/>
      <c r="D18" s="159"/>
      <c r="E18" s="160"/>
      <c r="F18" s="160"/>
      <c r="G18" s="160"/>
      <c r="H18" s="160"/>
      <c r="I18" s="160"/>
      <c r="J18" s="160"/>
      <c r="K18" s="158"/>
      <c r="L18" s="159"/>
      <c r="M18" s="160"/>
      <c r="N18" s="160"/>
      <c r="O18" s="160"/>
      <c r="P18" s="160"/>
      <c r="Q18" s="160"/>
      <c r="R18" s="160"/>
    </row>
    <row r="19" spans="1:257" ht="24" x14ac:dyDescent="0.35">
      <c r="A19" s="234" t="s">
        <v>160</v>
      </c>
      <c r="B19" s="177" t="s">
        <v>54</v>
      </c>
      <c r="C19" s="158"/>
      <c r="D19" s="159"/>
      <c r="E19" s="160"/>
      <c r="F19" s="160"/>
      <c r="G19" s="160"/>
      <c r="H19" s="160"/>
      <c r="I19" s="160"/>
      <c r="J19" s="160"/>
      <c r="K19" s="158"/>
      <c r="L19" s="159"/>
      <c r="M19" s="160"/>
      <c r="N19" s="160"/>
      <c r="O19" s="160"/>
      <c r="P19" s="160"/>
      <c r="Q19" s="160"/>
      <c r="R19" s="160"/>
    </row>
    <row r="20" spans="1:257" ht="24" x14ac:dyDescent="0.35">
      <c r="A20" s="234" t="s">
        <v>161</v>
      </c>
      <c r="B20" s="177" t="s">
        <v>55</v>
      </c>
      <c r="C20" s="158"/>
      <c r="D20" s="159"/>
      <c r="E20" s="160"/>
      <c r="F20" s="160"/>
      <c r="G20" s="160"/>
      <c r="H20" s="160"/>
      <c r="I20" s="160"/>
      <c r="J20" s="160"/>
      <c r="K20" s="158"/>
      <c r="L20" s="159"/>
      <c r="M20" s="160"/>
      <c r="N20" s="160"/>
      <c r="O20" s="160"/>
      <c r="P20" s="160"/>
      <c r="Q20" s="160"/>
      <c r="R20" s="160"/>
    </row>
    <row r="21" spans="1:257" ht="24" x14ac:dyDescent="0.35">
      <c r="A21" s="234" t="s">
        <v>162</v>
      </c>
      <c r="B21" s="177" t="s">
        <v>56</v>
      </c>
      <c r="C21" s="161"/>
      <c r="D21" s="162"/>
      <c r="E21" s="163"/>
      <c r="F21" s="163"/>
      <c r="G21" s="163"/>
      <c r="H21" s="163"/>
      <c r="I21" s="163"/>
      <c r="J21" s="163"/>
      <c r="K21" s="161"/>
      <c r="L21" s="162"/>
      <c r="M21" s="163"/>
      <c r="N21" s="163"/>
      <c r="O21" s="163"/>
      <c r="P21" s="163"/>
      <c r="Q21" s="163"/>
      <c r="R21" s="163"/>
    </row>
    <row r="22" spans="1:257" ht="36" x14ac:dyDescent="0.35">
      <c r="A22" s="235" t="s">
        <v>251</v>
      </c>
      <c r="B22" s="233" t="s">
        <v>252</v>
      </c>
      <c r="C22" s="268" t="s">
        <v>348</v>
      </c>
      <c r="D22" s="268" t="s">
        <v>348</v>
      </c>
      <c r="E22" s="163"/>
      <c r="F22" s="163"/>
      <c r="G22" s="163"/>
      <c r="H22" s="163"/>
      <c r="I22" s="163"/>
      <c r="J22" s="163"/>
      <c r="K22" s="161"/>
      <c r="L22" s="162"/>
      <c r="M22" s="163"/>
      <c r="N22" s="163"/>
      <c r="O22" s="163"/>
      <c r="P22" s="163"/>
      <c r="Q22" s="163"/>
      <c r="R22" s="163"/>
    </row>
    <row r="23" spans="1:257" s="175" customFormat="1" ht="25.9" customHeight="1" x14ac:dyDescent="0.35">
      <c r="A23" s="308" t="s">
        <v>230</v>
      </c>
      <c r="B23" s="309"/>
      <c r="C23" s="171"/>
      <c r="D23" s="172"/>
      <c r="E23" s="173"/>
      <c r="F23" s="173"/>
      <c r="G23" s="173"/>
      <c r="H23" s="173"/>
      <c r="I23" s="173"/>
      <c r="J23" s="173"/>
      <c r="K23" s="171"/>
      <c r="L23" s="172"/>
      <c r="M23" s="173"/>
      <c r="N23" s="173"/>
      <c r="O23" s="173"/>
      <c r="P23" s="173"/>
      <c r="Q23" s="173"/>
      <c r="R23" s="173"/>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4"/>
      <c r="BI23" s="174"/>
      <c r="BJ23" s="174"/>
      <c r="BK23" s="174"/>
      <c r="BL23" s="174"/>
      <c r="BM23" s="174"/>
      <c r="BN23" s="174"/>
      <c r="BO23" s="174"/>
      <c r="BP23" s="174"/>
      <c r="BQ23" s="174"/>
      <c r="BR23" s="174"/>
      <c r="BS23" s="174"/>
      <c r="BT23" s="174"/>
      <c r="BU23" s="174"/>
      <c r="BV23" s="174"/>
      <c r="BW23" s="174"/>
      <c r="BX23" s="174"/>
      <c r="BY23" s="174"/>
      <c r="BZ23" s="174"/>
      <c r="CA23" s="174"/>
      <c r="CB23" s="174"/>
      <c r="CC23" s="174"/>
      <c r="CD23" s="174"/>
      <c r="CE23" s="174"/>
      <c r="CF23" s="174"/>
      <c r="CG23" s="174"/>
      <c r="CH23" s="174"/>
      <c r="CI23" s="174"/>
      <c r="CJ23" s="174"/>
      <c r="CK23" s="174"/>
      <c r="CL23" s="174"/>
      <c r="CM23" s="174"/>
      <c r="CN23" s="174"/>
      <c r="CO23" s="174"/>
      <c r="CP23" s="174"/>
      <c r="CQ23" s="174"/>
      <c r="CR23" s="174"/>
      <c r="CS23" s="174"/>
      <c r="CT23" s="174"/>
      <c r="CU23" s="174"/>
      <c r="CV23" s="174"/>
      <c r="CW23" s="174"/>
      <c r="CX23" s="174"/>
      <c r="CY23" s="174"/>
      <c r="CZ23" s="174"/>
      <c r="DA23" s="174"/>
      <c r="DB23" s="174"/>
      <c r="DC23" s="174"/>
      <c r="DD23" s="174"/>
      <c r="DE23" s="174"/>
      <c r="DF23" s="174"/>
      <c r="DG23" s="174"/>
      <c r="DH23" s="174"/>
      <c r="DI23" s="174"/>
      <c r="DJ23" s="174"/>
      <c r="DK23" s="174"/>
      <c r="DL23" s="174"/>
      <c r="DM23" s="174"/>
      <c r="DN23" s="174"/>
      <c r="DO23" s="174"/>
      <c r="DP23" s="174"/>
      <c r="DQ23" s="174"/>
      <c r="DR23" s="174"/>
      <c r="DS23" s="174"/>
      <c r="DT23" s="174"/>
      <c r="DU23" s="174"/>
      <c r="DV23" s="174"/>
      <c r="DW23" s="174"/>
      <c r="DX23" s="174"/>
      <c r="DY23" s="174"/>
      <c r="DZ23" s="174"/>
      <c r="EA23" s="174"/>
      <c r="EB23" s="174"/>
      <c r="EC23" s="174"/>
      <c r="ED23" s="174"/>
      <c r="EE23" s="174"/>
      <c r="EF23" s="174"/>
      <c r="EG23" s="174"/>
      <c r="EH23" s="174"/>
      <c r="EI23" s="174"/>
      <c r="EJ23" s="174"/>
      <c r="EK23" s="174"/>
      <c r="EL23" s="174"/>
      <c r="EM23" s="174"/>
      <c r="EN23" s="174"/>
      <c r="EO23" s="174"/>
      <c r="EP23" s="174"/>
      <c r="EQ23" s="174"/>
      <c r="ER23" s="174"/>
      <c r="ES23" s="174"/>
      <c r="ET23" s="174"/>
      <c r="EU23" s="174"/>
      <c r="EV23" s="174"/>
      <c r="EW23" s="174"/>
      <c r="EX23" s="174"/>
      <c r="EY23" s="174"/>
      <c r="EZ23" s="174"/>
      <c r="FA23" s="174"/>
      <c r="FB23" s="174"/>
      <c r="FC23" s="174"/>
      <c r="FD23" s="174"/>
      <c r="FE23" s="174"/>
      <c r="FF23" s="174"/>
      <c r="FG23" s="174"/>
      <c r="FH23" s="174"/>
      <c r="FI23" s="174"/>
      <c r="FJ23" s="174"/>
      <c r="FK23" s="174"/>
      <c r="FL23" s="174"/>
      <c r="FM23" s="174"/>
      <c r="FN23" s="174"/>
      <c r="FO23" s="174"/>
      <c r="FP23" s="174"/>
      <c r="FQ23" s="174"/>
      <c r="FR23" s="174"/>
      <c r="FS23" s="174"/>
      <c r="FT23" s="174"/>
      <c r="FU23" s="174"/>
      <c r="FV23" s="174"/>
      <c r="FW23" s="174"/>
      <c r="FX23" s="174"/>
      <c r="FY23" s="174"/>
      <c r="FZ23" s="174"/>
      <c r="GA23" s="174"/>
      <c r="GB23" s="174"/>
      <c r="GC23" s="174"/>
      <c r="GD23" s="174"/>
      <c r="GE23" s="174"/>
      <c r="GF23" s="174"/>
      <c r="GG23" s="174"/>
      <c r="GH23" s="174"/>
      <c r="GI23" s="174"/>
      <c r="GJ23" s="174"/>
      <c r="GK23" s="174"/>
      <c r="GL23" s="174"/>
      <c r="GM23" s="174"/>
      <c r="GN23" s="174"/>
      <c r="GO23" s="174"/>
      <c r="GP23" s="174"/>
      <c r="GQ23" s="174"/>
      <c r="GR23" s="174"/>
      <c r="GS23" s="174"/>
      <c r="GT23" s="174"/>
      <c r="GU23" s="174"/>
      <c r="GV23" s="174"/>
      <c r="GW23" s="174"/>
      <c r="GX23" s="174"/>
      <c r="GY23" s="174"/>
      <c r="GZ23" s="174"/>
      <c r="HA23" s="174"/>
      <c r="HB23" s="174"/>
      <c r="HC23" s="174"/>
      <c r="HD23" s="174"/>
      <c r="HE23" s="174"/>
      <c r="HF23" s="174"/>
      <c r="HG23" s="174"/>
      <c r="HH23" s="174"/>
      <c r="HI23" s="174"/>
      <c r="HJ23" s="174"/>
      <c r="HK23" s="174"/>
      <c r="HL23" s="174"/>
      <c r="HM23" s="174"/>
      <c r="HN23" s="174"/>
      <c r="HO23" s="174"/>
      <c r="HP23" s="174"/>
      <c r="HQ23" s="174"/>
      <c r="HR23" s="174"/>
      <c r="HS23" s="174"/>
      <c r="HT23" s="174"/>
      <c r="HU23" s="174"/>
      <c r="HV23" s="174"/>
      <c r="HW23" s="174"/>
      <c r="HX23" s="174"/>
      <c r="HY23" s="174"/>
      <c r="HZ23" s="174"/>
      <c r="IA23" s="174"/>
      <c r="IB23" s="174"/>
      <c r="IC23" s="174"/>
      <c r="ID23" s="174"/>
      <c r="IE23" s="174"/>
      <c r="IF23" s="174"/>
      <c r="IG23" s="174"/>
      <c r="IH23" s="174"/>
      <c r="II23" s="174"/>
      <c r="IJ23" s="174"/>
      <c r="IK23" s="174"/>
      <c r="IL23" s="174"/>
      <c r="IM23" s="174"/>
      <c r="IN23" s="174"/>
      <c r="IO23" s="174"/>
      <c r="IP23" s="174"/>
      <c r="IQ23" s="174"/>
      <c r="IR23" s="174"/>
      <c r="IS23" s="174"/>
      <c r="IT23" s="174"/>
      <c r="IU23" s="174"/>
      <c r="IV23" s="174"/>
      <c r="IW23" s="174"/>
    </row>
    <row r="24" spans="1:257" x14ac:dyDescent="0.35">
      <c r="A24" s="168">
        <v>7.1</v>
      </c>
      <c r="B24" s="170" t="s">
        <v>234</v>
      </c>
      <c r="C24" s="169"/>
      <c r="D24" s="159"/>
      <c r="E24" s="160"/>
      <c r="F24" s="160"/>
      <c r="G24" s="160"/>
      <c r="H24" s="160"/>
      <c r="I24" s="160"/>
      <c r="J24" s="160"/>
      <c r="K24" s="169"/>
      <c r="L24" s="159"/>
      <c r="M24" s="160"/>
      <c r="N24" s="160"/>
      <c r="O24" s="160"/>
      <c r="P24" s="160"/>
      <c r="Q24" s="160"/>
      <c r="R24" s="160"/>
    </row>
    <row r="25" spans="1:257" ht="24" x14ac:dyDescent="0.35">
      <c r="A25" s="168">
        <v>7.2</v>
      </c>
      <c r="B25" s="170" t="s">
        <v>231</v>
      </c>
      <c r="C25" s="169"/>
      <c r="D25" s="159"/>
      <c r="E25" s="160"/>
      <c r="F25" s="160"/>
      <c r="G25" s="160"/>
      <c r="H25" s="160"/>
      <c r="I25" s="160"/>
      <c r="J25" s="160"/>
      <c r="K25" s="169"/>
      <c r="L25" s="159"/>
      <c r="M25" s="160"/>
      <c r="N25" s="160"/>
      <c r="O25" s="160"/>
      <c r="P25" s="160"/>
      <c r="Q25" s="160"/>
      <c r="R25" s="160"/>
    </row>
    <row r="26" spans="1:257" x14ac:dyDescent="0.35">
      <c r="A26" s="168">
        <v>7.3</v>
      </c>
      <c r="B26" s="170" t="s">
        <v>233</v>
      </c>
      <c r="C26" s="169"/>
      <c r="D26" s="159"/>
      <c r="E26" s="160"/>
      <c r="F26" s="160"/>
      <c r="G26" s="160"/>
      <c r="H26" s="160"/>
      <c r="I26" s="160"/>
      <c r="J26" s="160"/>
      <c r="K26" s="169"/>
      <c r="L26" s="159"/>
      <c r="M26" s="160"/>
      <c r="N26" s="160"/>
      <c r="O26" s="160"/>
      <c r="P26" s="160"/>
      <c r="Q26" s="160"/>
      <c r="R26" s="160"/>
    </row>
    <row r="27" spans="1:257" x14ac:dyDescent="0.35">
      <c r="A27" s="168">
        <v>7.4</v>
      </c>
      <c r="B27" s="170" t="s">
        <v>232</v>
      </c>
      <c r="C27" s="169"/>
      <c r="D27" s="159"/>
      <c r="E27" s="160"/>
      <c r="F27" s="160"/>
      <c r="G27" s="160"/>
      <c r="H27" s="160"/>
      <c r="I27" s="160"/>
      <c r="J27" s="160"/>
      <c r="K27" s="169"/>
      <c r="L27" s="159"/>
      <c r="M27" s="160"/>
      <c r="N27" s="160"/>
      <c r="O27" s="160"/>
      <c r="P27" s="160"/>
      <c r="Q27" s="160"/>
      <c r="R27" s="160"/>
    </row>
    <row r="28" spans="1:257" ht="24" x14ac:dyDescent="0.35">
      <c r="A28" s="168">
        <v>7.5</v>
      </c>
      <c r="B28" s="231" t="s">
        <v>317</v>
      </c>
      <c r="C28" s="169"/>
      <c r="D28" s="159"/>
      <c r="E28" s="160"/>
      <c r="F28" s="160"/>
      <c r="G28" s="160"/>
      <c r="H28" s="160"/>
      <c r="I28" s="160"/>
      <c r="J28" s="160"/>
      <c r="K28" s="169"/>
      <c r="L28" s="159"/>
      <c r="M28" s="160"/>
      <c r="N28" s="160"/>
      <c r="O28" s="160"/>
      <c r="P28" s="160"/>
      <c r="Q28" s="160"/>
      <c r="R28" s="160"/>
    </row>
    <row r="29" spans="1:257" ht="84" x14ac:dyDescent="0.35">
      <c r="A29" s="27">
        <v>7.6</v>
      </c>
      <c r="B29" s="233" t="s">
        <v>330</v>
      </c>
      <c r="C29" s="164" t="s">
        <v>351</v>
      </c>
      <c r="D29" s="164" t="s">
        <v>351</v>
      </c>
      <c r="E29" s="166"/>
      <c r="F29" s="166"/>
      <c r="G29" s="166"/>
      <c r="H29" s="166"/>
      <c r="I29" s="166"/>
      <c r="J29" s="166"/>
      <c r="K29" s="164"/>
      <c r="L29" s="165"/>
      <c r="M29" s="166"/>
      <c r="N29" s="166"/>
      <c r="O29" s="166"/>
      <c r="P29" s="166"/>
      <c r="Q29" s="166"/>
      <c r="R29" s="166"/>
    </row>
    <row r="30" spans="1:257" ht="60.75" customHeight="1" x14ac:dyDescent="0.35">
      <c r="A30" s="27">
        <v>7.7</v>
      </c>
      <c r="B30" s="177" t="s">
        <v>329</v>
      </c>
      <c r="C30" s="164"/>
      <c r="D30" s="165"/>
      <c r="E30" s="166"/>
      <c r="F30" s="166"/>
      <c r="G30" s="166"/>
      <c r="H30" s="166"/>
      <c r="I30" s="166"/>
      <c r="J30" s="166"/>
      <c r="K30" s="164"/>
      <c r="L30" s="165"/>
      <c r="M30" s="166"/>
      <c r="N30" s="166"/>
      <c r="O30" s="166"/>
      <c r="P30" s="166"/>
      <c r="Q30" s="166"/>
      <c r="R30" s="166"/>
    </row>
    <row r="31" spans="1:257" ht="48" x14ac:dyDescent="0.35">
      <c r="A31" s="27">
        <v>7.8</v>
      </c>
      <c r="B31" s="232" t="s">
        <v>136</v>
      </c>
      <c r="C31" s="164" t="s">
        <v>350</v>
      </c>
      <c r="D31" s="165"/>
      <c r="E31" s="166"/>
      <c r="F31" s="166"/>
      <c r="G31" s="166"/>
      <c r="H31" s="166"/>
      <c r="I31" s="166"/>
      <c r="J31" s="166"/>
      <c r="K31" s="164"/>
      <c r="L31" s="165"/>
      <c r="M31" s="166"/>
      <c r="N31" s="166"/>
      <c r="O31" s="166"/>
      <c r="P31" s="166"/>
      <c r="Q31" s="166"/>
      <c r="R31" s="166"/>
    </row>
    <row r="32" spans="1:257" ht="24" x14ac:dyDescent="0.35">
      <c r="A32" s="27">
        <v>7.9</v>
      </c>
      <c r="B32" s="232" t="s">
        <v>137</v>
      </c>
      <c r="C32" s="164"/>
      <c r="D32" s="165"/>
      <c r="E32" s="166"/>
      <c r="F32" s="166"/>
      <c r="G32" s="166"/>
      <c r="H32" s="166"/>
      <c r="I32" s="166"/>
      <c r="J32" s="166"/>
      <c r="K32" s="164"/>
      <c r="L32" s="165"/>
      <c r="M32" s="166"/>
      <c r="N32" s="166"/>
      <c r="O32" s="166"/>
      <c r="P32" s="166"/>
      <c r="Q32" s="166"/>
      <c r="R32" s="166"/>
    </row>
    <row r="33" spans="1:18" ht="36" x14ac:dyDescent="0.35">
      <c r="A33" s="132">
        <v>7.1</v>
      </c>
      <c r="B33" s="177" t="s">
        <v>165</v>
      </c>
      <c r="C33" s="164" t="s">
        <v>350</v>
      </c>
      <c r="D33" s="164" t="s">
        <v>350</v>
      </c>
      <c r="E33" s="166"/>
      <c r="F33" s="166"/>
      <c r="G33" s="166"/>
      <c r="H33" s="166"/>
      <c r="I33" s="166"/>
      <c r="J33" s="166"/>
      <c r="K33" s="164"/>
      <c r="L33" s="165"/>
      <c r="M33" s="166"/>
      <c r="N33" s="166"/>
      <c r="O33" s="166"/>
      <c r="P33" s="166"/>
      <c r="Q33" s="166"/>
      <c r="R33" s="166"/>
    </row>
    <row r="34" spans="1:18" ht="36" x14ac:dyDescent="0.35">
      <c r="A34" s="132">
        <v>7.11</v>
      </c>
      <c r="B34" s="177" t="s">
        <v>235</v>
      </c>
      <c r="C34" s="158"/>
      <c r="D34" s="159"/>
      <c r="E34" s="160"/>
      <c r="F34" s="160"/>
      <c r="G34" s="160"/>
      <c r="H34" s="160"/>
      <c r="I34" s="160"/>
      <c r="J34" s="160"/>
      <c r="K34" s="158"/>
      <c r="L34" s="159"/>
      <c r="M34" s="160"/>
      <c r="N34" s="160"/>
      <c r="O34" s="160"/>
      <c r="P34" s="160"/>
      <c r="Q34" s="160"/>
      <c r="R34" s="160"/>
    </row>
    <row r="35" spans="1:18" ht="36" x14ac:dyDescent="0.35">
      <c r="A35" s="27">
        <v>7.12</v>
      </c>
      <c r="B35" s="177" t="s">
        <v>318</v>
      </c>
      <c r="C35" s="158"/>
      <c r="D35" s="159"/>
      <c r="E35" s="160"/>
      <c r="F35" s="160"/>
      <c r="G35" s="160"/>
      <c r="H35" s="160"/>
      <c r="I35" s="160"/>
      <c r="J35" s="160"/>
      <c r="K35" s="158"/>
      <c r="L35" s="159"/>
      <c r="M35" s="160"/>
      <c r="N35" s="160"/>
      <c r="O35" s="160"/>
      <c r="P35" s="160"/>
      <c r="Q35" s="160"/>
      <c r="R35" s="160"/>
    </row>
    <row r="36" spans="1:18" ht="96" x14ac:dyDescent="0.35">
      <c r="A36" s="132">
        <v>7.13</v>
      </c>
      <c r="B36" s="232" t="s">
        <v>242</v>
      </c>
      <c r="C36" s="169" t="s">
        <v>349</v>
      </c>
      <c r="D36" s="169" t="s">
        <v>349</v>
      </c>
      <c r="E36" s="160"/>
      <c r="F36" s="160"/>
      <c r="G36" s="160"/>
      <c r="H36" s="160"/>
      <c r="I36" s="160"/>
      <c r="J36" s="160"/>
      <c r="K36" s="158"/>
      <c r="L36" s="159"/>
      <c r="M36" s="160"/>
      <c r="N36" s="160"/>
      <c r="O36" s="160"/>
      <c r="P36" s="160"/>
      <c r="Q36" s="160"/>
      <c r="R36" s="160"/>
    </row>
    <row r="37" spans="1:18" ht="72" x14ac:dyDescent="0.35">
      <c r="A37" s="149">
        <v>7.14</v>
      </c>
      <c r="B37" s="177" t="s">
        <v>41</v>
      </c>
      <c r="C37" s="29"/>
      <c r="D37" s="29"/>
      <c r="E37" s="269"/>
      <c r="F37" s="269"/>
      <c r="G37" s="269"/>
      <c r="H37" s="269"/>
      <c r="I37" s="269"/>
      <c r="J37" s="269"/>
      <c r="K37" s="29"/>
      <c r="L37" s="29"/>
      <c r="M37" s="269"/>
      <c r="N37" s="269"/>
      <c r="O37" s="269"/>
      <c r="P37" s="269"/>
      <c r="Q37" s="269"/>
      <c r="R37" s="270"/>
    </row>
  </sheetData>
  <mergeCells count="2">
    <mergeCell ref="A1:B1"/>
    <mergeCell ref="A23:B23"/>
  </mergeCells>
  <conditionalFormatting sqref="C3:C22">
    <cfRule type="cellIs" dxfId="7" priority="6" stopIfTrue="1" operator="equal">
      <formula>0</formula>
    </cfRule>
  </conditionalFormatting>
  <conditionalFormatting sqref="C29:C36">
    <cfRule type="cellIs" dxfId="6" priority="4" stopIfTrue="1" operator="equal">
      <formula>0</formula>
    </cfRule>
  </conditionalFormatting>
  <conditionalFormatting sqref="D22">
    <cfRule type="cellIs" dxfId="5" priority="5" stopIfTrue="1" operator="equal">
      <formula>0</formula>
    </cfRule>
  </conditionalFormatting>
  <conditionalFormatting sqref="D29">
    <cfRule type="cellIs" dxfId="4" priority="1" stopIfTrue="1" operator="equal">
      <formula>0</formula>
    </cfRule>
  </conditionalFormatting>
  <conditionalFormatting sqref="D33">
    <cfRule type="cellIs" dxfId="3" priority="2" stopIfTrue="1" operator="equal">
      <formula>0</formula>
    </cfRule>
  </conditionalFormatting>
  <conditionalFormatting sqref="D36">
    <cfRule type="cellIs" dxfId="2" priority="3" stopIfTrue="1" operator="equal">
      <formula>0</formula>
    </cfRule>
  </conditionalFormatting>
  <conditionalFormatting sqref="K3:K22">
    <cfRule type="cellIs" dxfId="1" priority="8" stopIfTrue="1" operator="equal">
      <formula>0</formula>
    </cfRule>
  </conditionalFormatting>
  <conditionalFormatting sqref="K29:K36">
    <cfRule type="cellIs" dxfId="0" priority="9" stopIfTrue="1" operator="equal">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9C63B-2D62-4583-892B-ECCE6EAD076F}">
  <dimension ref="B2:G11"/>
  <sheetViews>
    <sheetView topLeftCell="A8" workbookViewId="0">
      <selection activeCell="B11" sqref="B11"/>
    </sheetView>
  </sheetViews>
  <sheetFormatPr defaultRowHeight="14.5" x14ac:dyDescent="0.35"/>
  <cols>
    <col min="1" max="1" width="2.7265625" customWidth="1"/>
    <col min="2" max="2" width="20.26953125" customWidth="1"/>
    <col min="3" max="3" width="10.7265625" customWidth="1"/>
    <col min="4" max="4" width="8.81640625" customWidth="1"/>
    <col min="5" max="5" width="35.81640625" customWidth="1"/>
    <col min="6" max="6" width="12.1796875" customWidth="1"/>
    <col min="7" max="7" width="79.453125" customWidth="1"/>
    <col min="8" max="10" width="30.81640625" customWidth="1"/>
  </cols>
  <sheetData>
    <row r="2" spans="2:7" s="17" customFormat="1" ht="29" x14ac:dyDescent="0.35">
      <c r="B2" s="246"/>
      <c r="C2" s="246" t="s">
        <v>38</v>
      </c>
      <c r="D2" s="246" t="s">
        <v>8</v>
      </c>
      <c r="E2" s="247" t="s">
        <v>333</v>
      </c>
      <c r="F2" s="247" t="s">
        <v>334</v>
      </c>
      <c r="G2" s="248" t="s">
        <v>335</v>
      </c>
    </row>
    <row r="3" spans="2:7" ht="101.5" x14ac:dyDescent="0.35">
      <c r="B3" s="29">
        <v>1</v>
      </c>
      <c r="C3" s="29">
        <v>2</v>
      </c>
      <c r="D3" s="29"/>
      <c r="E3" s="150" t="s">
        <v>336</v>
      </c>
      <c r="F3" s="150" t="s">
        <v>357</v>
      </c>
      <c r="G3" s="150" t="s">
        <v>337</v>
      </c>
    </row>
    <row r="4" spans="2:7" ht="101.5" x14ac:dyDescent="0.35">
      <c r="B4" s="29">
        <v>2</v>
      </c>
      <c r="C4" s="29">
        <v>2</v>
      </c>
      <c r="D4" s="29"/>
      <c r="E4" s="150" t="s">
        <v>338</v>
      </c>
      <c r="F4" s="150" t="s">
        <v>357</v>
      </c>
      <c r="G4" s="150" t="s">
        <v>339</v>
      </c>
    </row>
    <row r="5" spans="2:7" ht="87" x14ac:dyDescent="0.35">
      <c r="B5" s="249">
        <v>3</v>
      </c>
      <c r="C5" s="250">
        <v>2</v>
      </c>
      <c r="D5" s="250"/>
      <c r="E5" s="251" t="s">
        <v>340</v>
      </c>
      <c r="F5" s="150" t="s">
        <v>357</v>
      </c>
      <c r="G5" s="251" t="s">
        <v>341</v>
      </c>
    </row>
    <row r="6" spans="2:7" ht="108" customHeight="1" x14ac:dyDescent="0.35">
      <c r="B6" s="252">
        <v>4</v>
      </c>
      <c r="C6" s="253">
        <v>2</v>
      </c>
      <c r="D6" s="253"/>
      <c r="E6" s="254" t="s">
        <v>342</v>
      </c>
      <c r="F6" s="251" t="s">
        <v>357</v>
      </c>
      <c r="G6" s="251" t="s">
        <v>343</v>
      </c>
    </row>
    <row r="7" spans="2:7" ht="29" x14ac:dyDescent="0.35">
      <c r="B7" s="255"/>
      <c r="C7" s="284" t="s">
        <v>38</v>
      </c>
      <c r="D7" s="284" t="s">
        <v>8</v>
      </c>
      <c r="E7" s="256" t="s">
        <v>344</v>
      </c>
      <c r="F7" s="256" t="s">
        <v>334</v>
      </c>
      <c r="G7" s="257" t="s">
        <v>335</v>
      </c>
    </row>
    <row r="8" spans="2:7" ht="130.5" x14ac:dyDescent="0.35">
      <c r="B8" s="252">
        <v>5</v>
      </c>
      <c r="C8" s="258">
        <v>2</v>
      </c>
      <c r="D8" s="258" t="s">
        <v>22</v>
      </c>
      <c r="E8" s="259" t="s">
        <v>358</v>
      </c>
      <c r="F8" s="259" t="s">
        <v>22</v>
      </c>
      <c r="G8" s="251" t="s">
        <v>345</v>
      </c>
    </row>
    <row r="9" spans="2:7" ht="87" x14ac:dyDescent="0.35">
      <c r="B9" s="260">
        <v>6</v>
      </c>
      <c r="C9" s="260">
        <v>2</v>
      </c>
      <c r="D9" s="261"/>
      <c r="E9" s="150" t="s">
        <v>359</v>
      </c>
      <c r="F9" s="261"/>
      <c r="G9" s="262" t="s">
        <v>346</v>
      </c>
    </row>
    <row r="10" spans="2:7" ht="30.75" customHeight="1" x14ac:dyDescent="0.35">
      <c r="B10" s="282" t="s">
        <v>370</v>
      </c>
      <c r="C10">
        <f>SUM(C3:C9)</f>
        <v>12</v>
      </c>
      <c r="D10">
        <f>SUM(D3:D9)</f>
        <v>0</v>
      </c>
      <c r="E10" s="35" t="s">
        <v>15</v>
      </c>
      <c r="F10" s="61">
        <f>IF(ISERROR(SUM(D10/C10)),"",SUM(D10/C10))</f>
        <v>0</v>
      </c>
    </row>
    <row r="11" spans="2:7" ht="43.5" x14ac:dyDescent="0.35">
      <c r="E11" s="282" t="s">
        <v>360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41831-9B5F-4325-A747-FC90B9105CED}">
  <dimension ref="B2:K27"/>
  <sheetViews>
    <sheetView topLeftCell="A13" workbookViewId="0">
      <selection activeCell="H16" sqref="H16"/>
    </sheetView>
  </sheetViews>
  <sheetFormatPr defaultRowHeight="25.15" customHeight="1" x14ac:dyDescent="0.35"/>
  <cols>
    <col min="3" max="3" width="67.453125" customWidth="1"/>
    <col min="4" max="4" width="12.453125" customWidth="1"/>
    <col min="5" max="5" width="11.1796875" customWidth="1"/>
    <col min="6" max="6" width="8.81640625" bestFit="1" customWidth="1"/>
    <col min="7" max="7" width="17.81640625" customWidth="1"/>
    <col min="9" max="9" width="17.7265625" customWidth="1"/>
    <col min="10" max="10" width="18.54296875" customWidth="1"/>
    <col min="11" max="11" width="42.81640625" customWidth="1"/>
  </cols>
  <sheetData>
    <row r="2" spans="2:11" ht="25.15" customHeight="1" x14ac:dyDescent="0.35">
      <c r="B2" s="271" t="s">
        <v>0</v>
      </c>
      <c r="C2" s="265">
        <f>General.Admin!C1</f>
        <v>0</v>
      </c>
      <c r="E2" s="4" t="s">
        <v>1</v>
      </c>
      <c r="F2" s="5" t="str">
        <f>General.Admin!G1</f>
        <v>Samantha Dunham</v>
      </c>
      <c r="G2" s="128"/>
    </row>
    <row r="3" spans="2:11" ht="25.15" customHeight="1" x14ac:dyDescent="0.35">
      <c r="B3" s="271" t="s">
        <v>2</v>
      </c>
      <c r="C3" s="9">
        <f>General.Admin!C2</f>
        <v>0</v>
      </c>
      <c r="E3" s="4" t="s">
        <v>3</v>
      </c>
      <c r="F3" s="9">
        <f>General.Admin!G2</f>
        <v>0</v>
      </c>
      <c r="G3" s="129"/>
    </row>
    <row r="4" spans="2:11" ht="25.15" customHeight="1" x14ac:dyDescent="0.35">
      <c r="B4" s="271" t="s">
        <v>4</v>
      </c>
      <c r="C4" s="9">
        <f>General.Admin!C3</f>
        <v>0</v>
      </c>
      <c r="E4" s="4" t="s">
        <v>5</v>
      </c>
      <c r="F4" s="266">
        <f>General.Admin!G3</f>
        <v>0</v>
      </c>
      <c r="G4" s="129"/>
    </row>
    <row r="5" spans="2:11" ht="25.15" customHeight="1" x14ac:dyDescent="0.35">
      <c r="B5" s="271" t="s">
        <v>37</v>
      </c>
      <c r="C5" s="1">
        <f>General.Admin!C4</f>
        <v>0</v>
      </c>
      <c r="E5" s="4" t="s">
        <v>6</v>
      </c>
      <c r="F5" s="9">
        <f>General.Admin!G4</f>
        <v>0</v>
      </c>
      <c r="G5" s="129"/>
    </row>
    <row r="6" spans="2:11" ht="25.15" customHeight="1" x14ac:dyDescent="0.35">
      <c r="B6" s="271" t="s">
        <v>364</v>
      </c>
      <c r="C6" s="1">
        <f>General.Admin!C4</f>
        <v>0</v>
      </c>
      <c r="E6" s="4" t="s">
        <v>7</v>
      </c>
      <c r="F6" s="9">
        <f>General.Admin!G5</f>
        <v>0</v>
      </c>
      <c r="G6" s="129"/>
    </row>
    <row r="7" spans="2:11" ht="25.15" customHeight="1" x14ac:dyDescent="0.35">
      <c r="B7" s="3"/>
      <c r="C7" s="84"/>
      <c r="D7" s="79"/>
      <c r="E7" s="2"/>
      <c r="F7" s="8"/>
      <c r="G7" s="8"/>
      <c r="H7" s="8"/>
    </row>
    <row r="8" spans="2:11" ht="25.15" customHeight="1" thickBot="1" x14ac:dyDescent="0.4">
      <c r="C8" s="3"/>
      <c r="D8" s="84"/>
      <c r="E8" s="79"/>
      <c r="F8" s="2"/>
      <c r="G8" s="8"/>
      <c r="H8" s="8"/>
      <c r="I8" s="8"/>
      <c r="J8" s="8"/>
      <c r="K8" s="6"/>
    </row>
    <row r="9" spans="2:11" ht="25.15" customHeight="1" x14ac:dyDescent="0.35">
      <c r="C9" s="189" t="s">
        <v>58</v>
      </c>
      <c r="D9" s="190" t="s">
        <v>38</v>
      </c>
      <c r="E9" s="190" t="s">
        <v>8</v>
      </c>
      <c r="F9" s="191" t="s">
        <v>31</v>
      </c>
    </row>
    <row r="10" spans="2:11" ht="25.15" customHeight="1" x14ac:dyDescent="0.35">
      <c r="C10" s="192" t="str">
        <f>General.Admin!C14</f>
        <v>Section 1 - GENERAL ADMINISTRATIVE OVERSIGHT Total:</v>
      </c>
      <c r="D10" s="184">
        <f>General.Admin!D14</f>
        <v>0</v>
      </c>
      <c r="E10" s="184">
        <f>General.Admin!E14</f>
        <v>0</v>
      </c>
      <c r="F10" s="193" t="str">
        <f t="shared" ref="F10:F16" si="0">IF(ISERROR(SUM(E10/D10)),"",SUM(E10/D10))</f>
        <v/>
      </c>
    </row>
    <row r="11" spans="2:11" ht="25.15" customHeight="1" x14ac:dyDescent="0.35">
      <c r="C11" s="192" t="str">
        <f>SpecRes!C103</f>
        <v>Section  2 - MEDICATION MANAGEMENT Total:</v>
      </c>
      <c r="D11" s="184">
        <f>SpecRes!D103</f>
        <v>0</v>
      </c>
      <c r="E11" s="184">
        <f>SpecRes!E103</f>
        <v>0</v>
      </c>
      <c r="F11" s="193" t="str">
        <f t="shared" si="0"/>
        <v/>
      </c>
    </row>
    <row r="12" spans="2:11" ht="25.15" customHeight="1" x14ac:dyDescent="0.35">
      <c r="C12" s="192" t="str">
        <f>SpecRes!C104</f>
        <v>Section 3 - HEALTH &amp; SAFETY and EMERGENCY RESPONSE Total:</v>
      </c>
      <c r="D12" s="184">
        <f>SpecRes!D104</f>
        <v>0</v>
      </c>
      <c r="E12" s="184">
        <f>SpecRes!E104</f>
        <v>0</v>
      </c>
      <c r="F12" s="193" t="str">
        <f t="shared" si="0"/>
        <v/>
      </c>
    </row>
    <row r="13" spans="2:11" ht="25.15" customHeight="1" x14ac:dyDescent="0.35">
      <c r="C13" s="192" t="str">
        <f>SpecRes!C105</f>
        <v>SECTION 4: STAFFING</v>
      </c>
      <c r="D13" s="184">
        <f>SpecRes!D105</f>
        <v>0</v>
      </c>
      <c r="E13" s="184">
        <f>SpecRes!E105</f>
        <v>0</v>
      </c>
      <c r="F13" s="193" t="str">
        <f t="shared" si="0"/>
        <v/>
      </c>
    </row>
    <row r="14" spans="2:11" ht="25.15" customHeight="1" x14ac:dyDescent="0.35">
      <c r="C14" s="192" t="str">
        <f>SpecRes!C106</f>
        <v xml:space="preserve">Section 5 - TRAINING TOTAL </v>
      </c>
      <c r="D14" s="184">
        <f>SpecRes!D106</f>
        <v>0</v>
      </c>
      <c r="E14" s="184">
        <f>SpecRes!E106</f>
        <v>0</v>
      </c>
      <c r="F14" s="193" t="str">
        <f>IF(ISERROR(SUM(E14/D14)),"",SUM(E14/D14))</f>
        <v/>
      </c>
    </row>
    <row r="15" spans="2:11" ht="25.15" customHeight="1" x14ac:dyDescent="0.35">
      <c r="C15" s="192" t="str">
        <f>SpecRes!C107</f>
        <v>Section 6A - DIRECT CARE STAFF TRAINING REQUIREMENTS Total:</v>
      </c>
      <c r="D15" s="184">
        <f>SpecRes!D107</f>
        <v>0</v>
      </c>
      <c r="E15" s="184">
        <f>SpecRes!E107</f>
        <v>0</v>
      </c>
      <c r="F15" s="194" t="str">
        <f t="shared" si="0"/>
        <v/>
      </c>
    </row>
    <row r="16" spans="2:11" ht="25.15" customHeight="1" x14ac:dyDescent="0.35">
      <c r="C16" s="192" t="str">
        <f>SpecRes!C108</f>
        <v>Section 6B - TRAINING REQUIREMENTS 
FOR SPECIALIZED RESIDENTIAL Total:</v>
      </c>
      <c r="D16" s="184">
        <f>SpecRes!D108</f>
        <v>0</v>
      </c>
      <c r="E16" s="184">
        <f>SpecRes!E108</f>
        <v>0</v>
      </c>
      <c r="F16" s="194" t="str">
        <f t="shared" si="0"/>
        <v/>
      </c>
    </row>
    <row r="17" spans="3:6" ht="25.15" customHeight="1" x14ac:dyDescent="0.35">
      <c r="C17" s="192" t="str">
        <f>SpecRes!C109</f>
        <v>Section  7 - CREDENTIALING AND 
PERSONNEL MANAGEMENT REQUIREMENTS Total:</v>
      </c>
      <c r="D17" s="184">
        <f>SpecRes!D109</f>
        <v>0</v>
      </c>
      <c r="E17" s="184">
        <f>SpecRes!E109</f>
        <v>0</v>
      </c>
      <c r="F17" s="193" t="str">
        <f>IF(ISERROR(SUM(E17/D17)),"",SUM(E17/D17))</f>
        <v/>
      </c>
    </row>
    <row r="18" spans="3:6" ht="25.15" customHeight="1" x14ac:dyDescent="0.35">
      <c r="C18" s="195" t="str">
        <f>'Clinical.Review'!B10</f>
        <v>Section 8 - CLINICAL REVIEW</v>
      </c>
      <c r="D18" s="185">
        <f>'Clinical.Review'!C10</f>
        <v>12</v>
      </c>
      <c r="E18" s="185">
        <f>'Clinical.Review'!D10</f>
        <v>0</v>
      </c>
      <c r="F18" s="193">
        <f>IF(ISERROR(SUM(E18/D18)),"",SUM(E18/D18))</f>
        <v>0</v>
      </c>
    </row>
    <row r="19" spans="3:6" ht="25.15" customHeight="1" x14ac:dyDescent="0.35">
      <c r="C19" s="196" t="s">
        <v>60</v>
      </c>
      <c r="D19" s="186">
        <f>SUM(D10:D17)</f>
        <v>0</v>
      </c>
      <c r="E19" s="186">
        <f>SUM(E10:E17)</f>
        <v>0</v>
      </c>
      <c r="F19" s="197" t="str">
        <f>IF(ISERROR(SUM(E19/D19)),"",SUM(E19/D19))</f>
        <v/>
      </c>
    </row>
    <row r="20" spans="3:6" ht="25.15" customHeight="1" x14ac:dyDescent="0.35">
      <c r="C20" s="198" t="s">
        <v>29</v>
      </c>
      <c r="D20" s="65" t="s">
        <v>38</v>
      </c>
      <c r="E20" s="187" t="s">
        <v>8</v>
      </c>
      <c r="F20" s="199" t="s">
        <v>31</v>
      </c>
    </row>
    <row r="21" spans="3:6" ht="25.15" customHeight="1" x14ac:dyDescent="0.35">
      <c r="C21" s="195" t="str">
        <f>HCBS.Residential!C46</f>
        <v>SECTION 1 - NEIGHBORHOOD/HOME EXTERIOR Total:</v>
      </c>
      <c r="D21" s="185">
        <f>HCBS.Residential!D46</f>
        <v>0</v>
      </c>
      <c r="E21" s="185">
        <v>0</v>
      </c>
      <c r="F21" s="193" t="str">
        <f t="shared" ref="F21:F27" si="1">IF(ISERROR(SUM(E21/D21)),"",SUM(E21/D21))</f>
        <v/>
      </c>
    </row>
    <row r="22" spans="3:6" ht="25.15" customHeight="1" x14ac:dyDescent="0.35">
      <c r="C22" s="195" t="str">
        <f>HCBS.Residential!C47</f>
        <v>SECTION 2 - HOME INTERIOR Total:</v>
      </c>
      <c r="D22" s="185">
        <f>HCBS.Residential!D47</f>
        <v>0</v>
      </c>
      <c r="E22" s="185">
        <f>HCBS.Residential!E47</f>
        <v>0</v>
      </c>
      <c r="F22" s="193" t="str">
        <f t="shared" si="1"/>
        <v/>
      </c>
    </row>
    <row r="23" spans="3:6" ht="25.15" customHeight="1" x14ac:dyDescent="0.35">
      <c r="C23" s="195" t="str">
        <f>HCBS.Residential!C48</f>
        <v>SECTION 3 - INDIVIDUAL CHOICE Total:</v>
      </c>
      <c r="D23" s="185">
        <f>HCBS.Residential!D48</f>
        <v>0</v>
      </c>
      <c r="E23" s="185">
        <f>HCBS.Residential!E48</f>
        <v>0</v>
      </c>
      <c r="F23" s="193" t="str">
        <f t="shared" si="1"/>
        <v/>
      </c>
    </row>
    <row r="24" spans="3:6" ht="25.15" customHeight="1" x14ac:dyDescent="0.35">
      <c r="C24" s="195" t="str">
        <f>HCBS.Residential!C49</f>
        <v>SECTION 4  - COMMUNITY INTEGRATION Total:</v>
      </c>
      <c r="D24" s="185">
        <f>HCBS.Residential!D49</f>
        <v>0</v>
      </c>
      <c r="E24" s="185">
        <f>HCBS.Residential!E49</f>
        <v>0</v>
      </c>
      <c r="F24" s="193" t="str">
        <f t="shared" si="1"/>
        <v/>
      </c>
    </row>
    <row r="25" spans="3:6" ht="25.15" customHeight="1" x14ac:dyDescent="0.35">
      <c r="C25" s="213" t="s">
        <v>249</v>
      </c>
      <c r="D25" s="214">
        <f>HCBS.Residential!D38</f>
        <v>0</v>
      </c>
      <c r="E25" s="215">
        <f>HCBS.Residential!E38</f>
        <v>0</v>
      </c>
      <c r="F25" s="216"/>
    </row>
    <row r="26" spans="3:6" ht="25.15" customHeight="1" thickBot="1" x14ac:dyDescent="0.4">
      <c r="C26" s="200" t="s">
        <v>32</v>
      </c>
      <c r="D26" s="188">
        <f>SUM(D21:D25)</f>
        <v>0</v>
      </c>
      <c r="E26" s="188">
        <f>SUM(E21:E25)</f>
        <v>0</v>
      </c>
      <c r="F26" s="201" t="str">
        <f t="shared" si="1"/>
        <v/>
      </c>
    </row>
    <row r="27" spans="3:6" s="183" customFormat="1" ht="25.15" customHeight="1" thickBot="1" x14ac:dyDescent="0.5">
      <c r="C27" s="287" t="s">
        <v>240</v>
      </c>
      <c r="D27" s="288">
        <f>SUM(D19,D26)</f>
        <v>0</v>
      </c>
      <c r="E27" s="288">
        <f>SUM(E19,E26)</f>
        <v>0</v>
      </c>
      <c r="F27" s="289" t="str">
        <f t="shared" si="1"/>
        <v/>
      </c>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AF793-4BB1-4E60-B327-8C3E47A83521}">
  <dimension ref="A1:I9"/>
  <sheetViews>
    <sheetView workbookViewId="0">
      <selection activeCell="A5" sqref="A5"/>
    </sheetView>
  </sheetViews>
  <sheetFormatPr defaultRowHeight="14.5" x14ac:dyDescent="0.35"/>
  <cols>
    <col min="1" max="1" width="11.1796875" customWidth="1"/>
    <col min="2" max="2" width="31.453125" customWidth="1"/>
    <col min="3" max="3" width="15.54296875" customWidth="1"/>
    <col min="4" max="4" width="13.26953125" customWidth="1"/>
    <col min="5" max="5" width="16.54296875" customWidth="1"/>
    <col min="6" max="6" width="24.26953125" customWidth="1"/>
    <col min="7" max="7" width="24.1796875" customWidth="1"/>
    <col min="8" max="8" width="46.1796875" customWidth="1"/>
    <col min="9" max="9" width="37" bestFit="1" customWidth="1"/>
  </cols>
  <sheetData>
    <row r="1" spans="1:9" x14ac:dyDescent="0.35">
      <c r="A1" s="290" t="s">
        <v>0</v>
      </c>
      <c r="B1" s="265">
        <f>General.Admin!C1</f>
        <v>0</v>
      </c>
      <c r="C1" s="271" t="s">
        <v>1</v>
      </c>
      <c r="D1" s="5" t="str">
        <f>General.Admin!G1</f>
        <v>Samantha Dunham</v>
      </c>
      <c r="E1" s="128"/>
      <c r="H1" s="286"/>
    </row>
    <row r="2" spans="1:9" x14ac:dyDescent="0.35">
      <c r="A2" s="290" t="s">
        <v>2</v>
      </c>
      <c r="B2" s="9">
        <f>General.Admin!C2</f>
        <v>0</v>
      </c>
      <c r="C2" s="271" t="s">
        <v>3</v>
      </c>
      <c r="D2" s="9">
        <f>General.Admin!G2</f>
        <v>0</v>
      </c>
      <c r="E2" s="129"/>
      <c r="H2" s="286"/>
    </row>
    <row r="3" spans="1:9" x14ac:dyDescent="0.35">
      <c r="A3" s="290" t="s">
        <v>4</v>
      </c>
      <c r="B3" s="9">
        <f>General.Admin!C3</f>
        <v>0</v>
      </c>
      <c r="C3" s="271" t="s">
        <v>5</v>
      </c>
      <c r="D3" s="266">
        <f>General.Admin!G3</f>
        <v>0</v>
      </c>
      <c r="E3" s="129"/>
      <c r="H3" s="286"/>
    </row>
    <row r="4" spans="1:9" x14ac:dyDescent="0.35">
      <c r="A4" s="290" t="s">
        <v>37</v>
      </c>
      <c r="B4" s="1">
        <f>General.Admin!C4</f>
        <v>0</v>
      </c>
      <c r="C4" s="271" t="s">
        <v>6</v>
      </c>
      <c r="D4" s="9">
        <f>General.Admin!G4</f>
        <v>0</v>
      </c>
      <c r="E4" s="129"/>
      <c r="H4" s="286"/>
    </row>
    <row r="5" spans="1:9" x14ac:dyDescent="0.35">
      <c r="A5" s="290" t="s">
        <v>364</v>
      </c>
      <c r="B5" s="1">
        <f>General.Admin!C4</f>
        <v>0</v>
      </c>
      <c r="C5" s="271" t="s">
        <v>7</v>
      </c>
      <c r="D5" s="9">
        <f>General.Admin!G5</f>
        <v>0</v>
      </c>
      <c r="E5" s="129"/>
      <c r="H5" s="286"/>
    </row>
    <row r="6" spans="1:9" x14ac:dyDescent="0.35">
      <c r="A6" s="3"/>
      <c r="B6" s="79"/>
      <c r="C6" s="2"/>
      <c r="D6" s="8"/>
      <c r="E6" s="8"/>
      <c r="G6" s="8"/>
      <c r="H6" s="286"/>
    </row>
    <row r="8" spans="1:9" s="272" customFormat="1" ht="15.5" x14ac:dyDescent="0.35">
      <c r="C8" s="273" t="s">
        <v>38</v>
      </c>
      <c r="D8" s="273" t="s">
        <v>8</v>
      </c>
      <c r="E8" s="274" t="s">
        <v>9</v>
      </c>
      <c r="F8" s="273" t="s">
        <v>10</v>
      </c>
      <c r="G8" s="275" t="s">
        <v>11</v>
      </c>
      <c r="H8" s="273" t="s">
        <v>352</v>
      </c>
      <c r="I8" s="275" t="s">
        <v>353</v>
      </c>
    </row>
    <row r="9" spans="1:9" s="280" customFormat="1" ht="103.5" customHeight="1" x14ac:dyDescent="0.35">
      <c r="B9" s="276" t="s">
        <v>354</v>
      </c>
      <c r="C9" s="277" t="s">
        <v>355</v>
      </c>
      <c r="D9" s="277" t="s">
        <v>355</v>
      </c>
      <c r="E9" s="278"/>
      <c r="F9" s="281" t="s">
        <v>365</v>
      </c>
      <c r="G9" s="279" t="s">
        <v>355</v>
      </c>
      <c r="H9" s="281" t="s">
        <v>356</v>
      </c>
      <c r="I9" s="279" t="s">
        <v>355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7fb4fd3-1974-4904-8eab-686edd4b3a58">
      <Terms xmlns="http://schemas.microsoft.com/office/infopath/2007/PartnerControls"/>
    </lcf76f155ced4ddcb4097134ff3c332f>
    <TaxCatchAll xmlns="cc9f1ad4-36d2-4ff3-8953-86dba99dcb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A9507AB37A03D42AFDC4CB866C91B3F" ma:contentTypeVersion="15" ma:contentTypeDescription="Create a new document." ma:contentTypeScope="" ma:versionID="70d79ed97381b92a76e5e3b4b80192b1">
  <xsd:schema xmlns:xsd="http://www.w3.org/2001/XMLSchema" xmlns:xs="http://www.w3.org/2001/XMLSchema" xmlns:p="http://schemas.microsoft.com/office/2006/metadata/properties" xmlns:ns2="77fb4fd3-1974-4904-8eab-686edd4b3a58" xmlns:ns3="cc9f1ad4-36d2-4ff3-8953-86dba99dcbd7" targetNamespace="http://schemas.microsoft.com/office/2006/metadata/properties" ma:root="true" ma:fieldsID="4aa46aaa4e381660a9ca0d180b4a4717" ns2:_="" ns3:_="">
    <xsd:import namespace="77fb4fd3-1974-4904-8eab-686edd4b3a58"/>
    <xsd:import namespace="cc9f1ad4-36d2-4ff3-8953-86dba99dcb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b4fd3-1974-4904-8eab-686edd4b3a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dcdc59d-604c-4bca-9fa4-6d0005de4b3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9f1ad4-36d2-4ff3-8953-86dba99dcbd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5aafc5eb-9b54-4196-abdf-b114f880ab1a}" ma:internalName="TaxCatchAll" ma:showField="CatchAllData" ma:web="cc9f1ad4-36d2-4ff3-8953-86dba99dcb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6D5E24-17F8-475E-81C5-456AF4B6829C}">
  <ds:schemaRefs>
    <ds:schemaRef ds:uri="http://schemas.microsoft.com/sharepoint/v3/contenttype/forms"/>
  </ds:schemaRefs>
</ds:datastoreItem>
</file>

<file path=customXml/itemProps2.xml><?xml version="1.0" encoding="utf-8"?>
<ds:datastoreItem xmlns:ds="http://schemas.openxmlformats.org/officeDocument/2006/customXml" ds:itemID="{9D36A8CA-EC6F-42DB-BBDC-509DFA869962}">
  <ds:schemaRefs>
    <ds:schemaRef ds:uri="http://purl.org/dc/terms/"/>
    <ds:schemaRef ds:uri="77fb4fd3-1974-4904-8eab-686edd4b3a58"/>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cc9f1ad4-36d2-4ff3-8953-86dba99dcbd7"/>
    <ds:schemaRef ds:uri="http://schemas.microsoft.com/office/infopath/2007/PartnerControls"/>
    <ds:schemaRef ds:uri="http://purl.org/dc/dcmitype/"/>
    <ds:schemaRef ds:uri="http://purl.org/dc/elements/1.1/"/>
  </ds:schemaRefs>
</ds:datastoreItem>
</file>

<file path=customXml/itemProps3.xml><?xml version="1.0" encoding="utf-8"?>
<ds:datastoreItem xmlns:ds="http://schemas.openxmlformats.org/officeDocument/2006/customXml" ds:itemID="{62942D36-BCB4-49D1-B7F6-D697ACE69F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fb4fd3-1974-4904-8eab-686edd4b3a58"/>
    <ds:schemaRef ds:uri="cc9f1ad4-36d2-4ff3-8953-86dba99dcb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General.Admin</vt:lpstr>
      <vt:lpstr>SpecRes</vt:lpstr>
      <vt:lpstr>HCBS.Residential</vt:lpstr>
      <vt:lpstr>Training.Worksheets</vt:lpstr>
      <vt:lpstr>Clinical.Review</vt:lpstr>
      <vt:lpstr>Score Summary</vt:lpstr>
      <vt:lpstr>CAP Request</vt:lpstr>
    </vt:vector>
  </TitlesOfParts>
  <Company>SWMBH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Mila Todd (Sackett)</dc:creator>
  <cp:lastModifiedBy>Melissa M. Yoder</cp:lastModifiedBy>
  <cp:lastPrinted>2022-07-26T14:40:12Z</cp:lastPrinted>
  <dcterms:created xsi:type="dcterms:W3CDTF">2020-02-17T20:08:41Z</dcterms:created>
  <dcterms:modified xsi:type="dcterms:W3CDTF">2026-01-21T20:13:53Z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0x0101008A9507AB37A03D42AFDC4CB866C91B3F</vt:lpwstr>
  </property>
  <property fmtid="{D5CDD505-2E9C-101B-9397-08002B2CF9AE}" pid="3" name="MediaServiceImageTags">
    <vt:lpwstr/>
  </property>
</Properties>
</file>