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calhouncmh.sharepoint.com/sites/ProviderNetwork/Shared Documents/General/Site Review/2026/Final Tools/"/>
    </mc:Choice>
  </mc:AlternateContent>
  <xr:revisionPtr revIDLastSave="187" documentId="8_{556B44F9-CBCC-4D7F-AC5C-8C879B3E06BD}" xr6:coauthVersionLast="47" xr6:coauthVersionMax="47" xr10:uidLastSave="{C868854D-28FF-490F-A4EA-1A195F6BB136}"/>
  <bookViews>
    <workbookView xWindow="52680" yWindow="-120" windowWidth="24240" windowHeight="13140" tabRatio="744" firstSheet="1" activeTab="3" xr2:uid="{00000000-000D-0000-FFFF-FFFF00000000}"/>
  </bookViews>
  <sheets>
    <sheet name="AncillaryCommunity" sheetId="50" r:id="rId1"/>
    <sheet name="ScoringCriteria" sheetId="42" r:id="rId2"/>
    <sheet name="Training.HR" sheetId="41" r:id="rId3"/>
    <sheet name="HCBS_NonResidential" sheetId="54" r:id="rId4"/>
    <sheet name="Clinical.Review" sheetId="56" r:id="rId5"/>
    <sheet name="Totals" sheetId="55" r:id="rId6"/>
    <sheet name="CAP Request" sheetId="57" r:id="rId7"/>
  </sheets>
  <definedNames>
    <definedName name="_xlnm._FilterDatabase" localSheetId="0" hidden="1">AncillaryCommunity!$A$5:$I$63</definedName>
    <definedName name="_xlnm._FilterDatabase" localSheetId="3" hidden="1">HCBS_NonResidential!$A$4:$H$45</definedName>
    <definedName name="_xlnm._FilterDatabase" localSheetId="1" hidden="1">ScoringCriteria!$A$1:$D$38</definedName>
    <definedName name="_xlnm.Print_Area" localSheetId="0">AncillaryCommunity!$A$1:$I$64</definedName>
    <definedName name="_xlnm.Print_Area" localSheetId="3">HCBS_NonResidential!$A$1:$I$47</definedName>
    <definedName name="_xlnm.Print_Area" localSheetId="1">ScoringCriteria!$A$1:$D$38</definedName>
    <definedName name="_xlnm.Print_Area" localSheetId="2">Training.HR!$A$1:$R$25</definedName>
    <definedName name="_xlnm.Print_Titles" localSheetId="0">AncillaryCommunity!$5:$5</definedName>
    <definedName name="_xlnm.Print_Titles" localSheetId="3">HCBS_NonResidential!$4:$4</definedName>
    <definedName name="_xlnm.Print_Titles" localSheetId="1">ScoringCriteria!$1:$1</definedName>
    <definedName name="_xlnm.Print_Titles" localSheetId="2">Training.HR!$A:$B,Training.HR!$1:$1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55" l="1"/>
  <c r="C13" i="55"/>
  <c r="D10" i="56"/>
  <c r="C10" i="56"/>
  <c r="D13" i="55" s="1"/>
  <c r="E12" i="55"/>
  <c r="D12" i="55"/>
  <c r="C12" i="55"/>
  <c r="F12" i="55"/>
  <c r="F3" i="57"/>
  <c r="B3" i="57"/>
  <c r="F2" i="57"/>
  <c r="B2" i="57"/>
  <c r="B1" i="57"/>
  <c r="F4" i="55"/>
  <c r="F3" i="55"/>
  <c r="C4" i="55"/>
  <c r="C3" i="55"/>
  <c r="C2" i="55"/>
  <c r="F10" i="56" l="1"/>
  <c r="F13" i="55" s="1"/>
  <c r="G2" i="54"/>
  <c r="G3" i="54"/>
  <c r="G1" i="54"/>
  <c r="C3" i="54"/>
  <c r="C2" i="54"/>
  <c r="C1" i="54"/>
  <c r="E26" i="50" l="1"/>
  <c r="D45" i="50"/>
  <c r="D45" i="54"/>
  <c r="E45" i="54"/>
  <c r="D7" i="54" l="1"/>
  <c r="D9" i="54" s="1"/>
  <c r="D8" i="54"/>
  <c r="C17" i="55"/>
  <c r="C18" i="55"/>
  <c r="C19" i="55"/>
  <c r="C16" i="55"/>
  <c r="D7" i="50"/>
  <c r="D8" i="50"/>
  <c r="D33" i="50"/>
  <c r="D34" i="50"/>
  <c r="D35" i="50"/>
  <c r="D36" i="50"/>
  <c r="D37" i="50"/>
  <c r="D38" i="50"/>
  <c r="D39" i="50"/>
  <c r="D40" i="50"/>
  <c r="D41" i="50"/>
  <c r="D42" i="50"/>
  <c r="D29" i="50"/>
  <c r="D30" i="50"/>
  <c r="D31" i="50"/>
  <c r="D32" i="50"/>
  <c r="D28" i="50"/>
  <c r="E43" i="50"/>
  <c r="E22" i="50"/>
  <c r="E13" i="50"/>
  <c r="E58" i="50" s="1"/>
  <c r="E8" i="55" s="1"/>
  <c r="D25" i="54"/>
  <c r="D26" i="54"/>
  <c r="D27" i="54"/>
  <c r="D28" i="54" s="1"/>
  <c r="D17" i="54"/>
  <c r="D18" i="54"/>
  <c r="D19" i="54"/>
  <c r="D20" i="54"/>
  <c r="D21" i="54"/>
  <c r="D16" i="54"/>
  <c r="D12" i="54"/>
  <c r="D13" i="54"/>
  <c r="E32" i="54"/>
  <c r="E28" i="54"/>
  <c r="E9" i="54"/>
  <c r="E14" i="54"/>
  <c r="E22" i="54"/>
  <c r="D22" i="54" l="1"/>
  <c r="D43" i="50"/>
  <c r="C41" i="54" l="1"/>
  <c r="D24" i="54"/>
  <c r="E41" i="54" l="1"/>
  <c r="D11" i="54"/>
  <c r="D14" i="54" l="1"/>
  <c r="D41" i="54" s="1"/>
  <c r="E17" i="55"/>
  <c r="G22" i="54"/>
  <c r="G14" i="54" l="1"/>
  <c r="D17" i="55"/>
  <c r="F41" i="54"/>
  <c r="F17" i="55" s="1"/>
  <c r="D6" i="54"/>
  <c r="D30" i="54"/>
  <c r="D31" i="54"/>
  <c r="D32" i="54" s="1"/>
  <c r="C40" i="54"/>
  <c r="E40" i="54"/>
  <c r="C42" i="54"/>
  <c r="D42" i="54"/>
  <c r="D18" i="55" s="1"/>
  <c r="E42" i="54"/>
  <c r="E18" i="55" s="1"/>
  <c r="C43" i="54"/>
  <c r="C44" i="54"/>
  <c r="C20" i="55" s="1"/>
  <c r="E16" i="55" l="1"/>
  <c r="D44" i="54"/>
  <c r="D20" i="55" s="1"/>
  <c r="E44" i="54"/>
  <c r="E20" i="55" s="1"/>
  <c r="F42" i="54"/>
  <c r="F18" i="55" s="1"/>
  <c r="G9" i="54"/>
  <c r="D40" i="54"/>
  <c r="D16" i="55" s="1"/>
  <c r="F40" i="54" l="1"/>
  <c r="F16" i="55" s="1"/>
  <c r="F44" i="54"/>
  <c r="F20" i="55" s="1"/>
  <c r="G32" i="54"/>
  <c r="E43" i="54"/>
  <c r="E19" i="55" s="1"/>
  <c r="E21" i="55" s="1"/>
  <c r="D21" i="50" l="1"/>
  <c r="D19" i="50"/>
  <c r="C61" i="50" l="1"/>
  <c r="C11" i="55" s="1"/>
  <c r="C62" i="50"/>
  <c r="C59" i="50"/>
  <c r="C9" i="55" s="1"/>
  <c r="E49" i="50"/>
  <c r="E62" i="50" s="1"/>
  <c r="D48" i="50"/>
  <c r="D47" i="50"/>
  <c r="D46" i="50"/>
  <c r="D49" i="50" l="1"/>
  <c r="D62" i="50" s="1"/>
  <c r="E61" i="50"/>
  <c r="E11" i="55" s="1"/>
  <c r="F62" i="50" l="1"/>
  <c r="G49" i="50"/>
  <c r="D17" i="50" l="1"/>
  <c r="D16" i="50"/>
  <c r="C58" i="50" l="1"/>
  <c r="C8" i="55" s="1"/>
  <c r="D24" i="50"/>
  <c r="D25" i="50"/>
  <c r="D15" i="50"/>
  <c r="D22" i="50" s="1"/>
  <c r="D11" i="50"/>
  <c r="D9" i="50"/>
  <c r="D10" i="50"/>
  <c r="D13" i="50" l="1"/>
  <c r="D26" i="50"/>
  <c r="E59" i="50"/>
  <c r="E9" i="55" s="1"/>
  <c r="D59" i="50"/>
  <c r="D9" i="55" s="1"/>
  <c r="F59" i="50" l="1"/>
  <c r="F9" i="55" s="1"/>
  <c r="D61" i="50"/>
  <c r="F61" i="50" l="1"/>
  <c r="F11" i="55" s="1"/>
  <c r="D11" i="55"/>
  <c r="C60" i="50"/>
  <c r="C10" i="55" s="1"/>
  <c r="E60" i="50"/>
  <c r="E10" i="55" s="1"/>
  <c r="E14" i="55" s="1"/>
  <c r="E22" i="55" s="1"/>
  <c r="E63" i="50" l="1"/>
  <c r="D60" i="50" l="1"/>
  <c r="D58" i="50"/>
  <c r="F58" i="50" l="1"/>
  <c r="F8" i="55" s="1"/>
  <c r="D8" i="55"/>
  <c r="F60" i="50"/>
  <c r="F10" i="55" s="1"/>
  <c r="D10" i="55"/>
  <c r="D63" i="50"/>
  <c r="F63" i="50" s="1"/>
  <c r="D43" i="54"/>
  <c r="F45" i="54"/>
  <c r="G28" i="54"/>
  <c r="D14" i="55" l="1"/>
  <c r="F14" i="55" s="1"/>
  <c r="F43" i="54"/>
  <c r="F19" i="55" s="1"/>
  <c r="D19" i="55"/>
  <c r="D21" i="55" s="1"/>
  <c r="F21" i="55" l="1"/>
  <c r="D22" i="55"/>
  <c r="F22" i="55" s="1"/>
</calcChain>
</file>

<file path=xl/sharedStrings.xml><?xml version="1.0" encoding="utf-8"?>
<sst xmlns="http://schemas.openxmlformats.org/spreadsheetml/2006/main" count="380" uniqueCount="222">
  <si>
    <t>AFC Licensing Rules R400.14318 (SGH)</t>
  </si>
  <si>
    <t>Emergency evacuation maps/routes are displayed in prominent locations at the facility.</t>
  </si>
  <si>
    <t>Review Date:</t>
  </si>
  <si>
    <t>Provider:</t>
  </si>
  <si>
    <t>Service:</t>
  </si>
  <si>
    <t>Reviewer:</t>
  </si>
  <si>
    <t>Possible Score</t>
  </si>
  <si>
    <t>Actual Score</t>
  </si>
  <si>
    <t>References</t>
  </si>
  <si>
    <t>Comments</t>
  </si>
  <si>
    <t>Plan for Improvement</t>
  </si>
  <si>
    <t xml:space="preserve"> </t>
  </si>
  <si>
    <t>Percent:</t>
  </si>
  <si>
    <t>PIHP Policy 10.1</t>
  </si>
  <si>
    <t>Percent</t>
  </si>
  <si>
    <t>OVERALL</t>
  </si>
  <si>
    <t>Scoring Summary</t>
  </si>
  <si>
    <t xml:space="preserve">The organization has developed and adopted a “Code of Conduct” (or its equivalent) for its employees regarding ethical and legal practice expectations.  A provider may choose to comply with the SWMBH Code of Conduct in lieu of developing its own code of conduct (must have written certification that they have received, read, and will abide by SWMBH’s Code of Conduct). </t>
  </si>
  <si>
    <t>STAFF HR FILE REVIEW</t>
  </si>
  <si>
    <t>Hire Date</t>
  </si>
  <si>
    <t>Name</t>
  </si>
  <si>
    <t xml:space="preserve">Name </t>
  </si>
  <si>
    <t>STAFF TRAINING</t>
  </si>
  <si>
    <t>Standard</t>
  </si>
  <si>
    <t xml:space="preserve">
Supporting Evidence and Scoring:</t>
  </si>
  <si>
    <t>Section 1 - GENERAL ADMINISTRATIVE OVERSIGHT Total:</t>
  </si>
  <si>
    <t>SECTION 1 - GENERAL ADMINISTRATIVE OVERSIGHT</t>
  </si>
  <si>
    <t>HIPPA/HITECH 
42 CFR Part 2
MH Code 330.1748</t>
  </si>
  <si>
    <t>Deficit Reduction Act; 
Patient Protection &amp; Affordable Care Act of 2010; 
HealthCare &amp; Education Reconciliation Act of 2010</t>
  </si>
  <si>
    <t>Strategies to prevent the same incident from reoccurring are consistently documented in incident reports. Addendums to the individual plans of service are developed to address trends/concerns identified, as needed.</t>
  </si>
  <si>
    <t>DHHS Site Visit  Protocol B.1.3, 4.4.2(e), 5.4.2, 6.4.2, 7.4.1, 8.3.2</t>
  </si>
  <si>
    <t>Poss-
ible Score</t>
  </si>
  <si>
    <t xml:space="preserve">A provider shall record the administration of all medication in the recipient's clinical record, including 1) The dosage. 2) Label instructions for use. 3) Time to be administered. 4) The initials of the person who administers the medication, which shall be entered at the time the medication is given. 5) A resident’s refusal to accept prescribed medication or procedures. </t>
  </si>
  <si>
    <t>SECTION 7 -  CREDENTIALING AND PERSONNEL MANAGEMENT REQUIREMENTS</t>
  </si>
  <si>
    <t>A provider shall ensure that medication errors and adverse drug reactions are immediately and properly reported and recorded.</t>
  </si>
  <si>
    <t>Location/Site:</t>
  </si>
  <si>
    <r>
      <rPr>
        <b/>
        <sz val="9"/>
        <rFont val="Calibri"/>
        <family val="2"/>
        <scheme val="minor"/>
      </rPr>
      <t>Supporting Evidence</t>
    </r>
    <r>
      <rPr>
        <sz val="9"/>
        <rFont val="Calibri"/>
        <family val="2"/>
        <scheme val="minor"/>
      </rPr>
      <t>: A copy of the organization's Code of Conduct or acknowledgement of use of the SWMBH Code of Conduct. For evidence of "adoption" of the code of conduct - training records, policy and/or procedure regarding dissemination of the code, employee handbook with the code, posting of ways to report fraud, waste, and abuse.</t>
    </r>
    <r>
      <rPr>
        <b/>
        <sz val="9"/>
        <rFont val="Calibri"/>
        <family val="2"/>
        <scheme val="minor"/>
      </rPr>
      <t xml:space="preserve">
Scoring: </t>
    </r>
    <r>
      <rPr>
        <sz val="9"/>
        <rFont val="Calibri"/>
        <family val="2"/>
        <scheme val="minor"/>
      </rPr>
      <t xml:space="preserve">2 - Code of conduct is in place and evidence supports its adoption in the organization.  1 - Code of conduct has been developed or accepted from SWMBH, but efforts are not being made to make staff aware of its content or purpose. 0 - No code of conduct in place.
</t>
    </r>
    <r>
      <rPr>
        <b/>
        <sz val="8"/>
        <rFont val="Arial"/>
        <family val="2"/>
      </rPr>
      <t/>
    </r>
  </si>
  <si>
    <r>
      <rPr>
        <b/>
        <sz val="9"/>
        <rFont val="Calibri"/>
        <family val="2"/>
        <scheme val="minor"/>
      </rPr>
      <t xml:space="preserve">Supporting Evidence: </t>
    </r>
    <r>
      <rPr>
        <sz val="9"/>
        <rFont val="Calibri"/>
        <family val="2"/>
        <scheme val="minor"/>
      </rPr>
      <t>The site review team will review at least 2 months' medication logs, medication containers, and physician instructions to ensure completeness and accuracy of information.  
Scoring: 2 - Medication logs appear to be completed fully and accurately. 1 - One to two minor errors are evident on medication logs such as failure to initial a medication administration that is otherwise documented. 0 - Multiple (more than two) errors or potentially harmful error(s) noted.</t>
    </r>
  </si>
  <si>
    <r>
      <rPr>
        <b/>
        <sz val="9"/>
        <rFont val="Calibri"/>
        <family val="2"/>
        <scheme val="minor"/>
      </rPr>
      <t xml:space="preserve">Supporting Evidence: </t>
    </r>
    <r>
      <rPr>
        <sz val="9"/>
        <rFont val="Calibri"/>
        <family val="2"/>
        <scheme val="minor"/>
      </rPr>
      <t xml:space="preserve">Written procedures.
</t>
    </r>
    <r>
      <rPr>
        <b/>
        <sz val="9"/>
        <rFont val="Calibri"/>
        <family val="2"/>
        <scheme val="minor"/>
      </rPr>
      <t>Scoring:</t>
    </r>
    <r>
      <rPr>
        <sz val="9"/>
        <rFont val="Calibri"/>
        <family val="2"/>
        <scheme val="minor"/>
      </rPr>
      <t xml:space="preserve"> 2 - Procedures are  clear and address each of the following - response to fire, severe weather, and  medical emergencies; a plan for the continuation of services in event of emergency, and a plan for transporting individuals in the event of an emergency.  1 - Procedures do not address one of the required elements or are not clear. 0 - Procedures do not address two or more of more of the required elements. </t>
    </r>
  </si>
  <si>
    <r>
      <rPr>
        <b/>
        <sz val="9"/>
        <rFont val="Calibri"/>
        <family val="2"/>
        <scheme val="minor"/>
      </rPr>
      <t>Supporting Evidence:</t>
    </r>
    <r>
      <rPr>
        <sz val="9"/>
        <rFont val="Calibri"/>
        <family val="2"/>
        <scheme val="minor"/>
      </rPr>
      <t xml:space="preserve"> Posted evacuation routes with exiting route specified.
</t>
    </r>
    <r>
      <rPr>
        <b/>
        <sz val="9"/>
        <rFont val="Calibri"/>
        <family val="2"/>
        <scheme val="minor"/>
      </rPr>
      <t>Scoring:</t>
    </r>
    <r>
      <rPr>
        <sz val="9"/>
        <rFont val="Calibri"/>
        <family val="2"/>
        <scheme val="minor"/>
      </rPr>
      <t xml:space="preserve"> 2 - Map(s) posted prominently with specified exiting route(s) marked. 1 - Map(s) not posted prominently or do not clearly mark exiting route(s). 0 - No map(s) posted.</t>
    </r>
  </si>
  <si>
    <r>
      <t xml:space="preserve">Supporting Evidence: </t>
    </r>
    <r>
      <rPr>
        <sz val="9"/>
        <rFont val="Calibri"/>
        <family val="2"/>
        <scheme val="minor"/>
      </rPr>
      <t xml:space="preserve">Staff meeting minutes, training sign-ins, staff files.
</t>
    </r>
    <r>
      <rPr>
        <b/>
        <sz val="9"/>
        <rFont val="Calibri"/>
        <family val="2"/>
        <scheme val="minor"/>
      </rPr>
      <t>Scoring:</t>
    </r>
    <r>
      <rPr>
        <sz val="9"/>
        <rFont val="Calibri"/>
        <family val="2"/>
        <scheme val="minor"/>
      </rPr>
      <t xml:space="preserve"> 2: 95-100% of staff selected completed each required training item within the stated timeframes. 1: 75-94.4% of staff completed the required training item within the stated timeframes. 0 – Less than 75% of staff have completed the training within the stated timeframes.
</t>
    </r>
  </si>
  <si>
    <t xml:space="preserve">Primary source verification of State driving infractions has been conducted prior to hire and annually thereafter, for staff who transport customers. Provider has policies and procedures in place to ensure safe transportation of Customers receiving Supports/Services. </t>
  </si>
  <si>
    <t>SECTION 5  - COMMUNITY INTEGRATION</t>
  </si>
  <si>
    <t>SECTION 5  - COMMUNITY INTEGRATION Total:</t>
  </si>
  <si>
    <t>SECTION 4 - TYPE OF SETTING Total:</t>
  </si>
  <si>
    <t>Accreditation:</t>
  </si>
  <si>
    <t xml:space="preserve">Pets - if an agency has a pet or therapy animal on the premises, vaccination records should be available for review.  </t>
  </si>
  <si>
    <t>Staff know what to do if they suspect Medicaid fraud or abuse within the organization. (N/A if no hired staff - e.g., Family homes). Compliance training content may be reviewed to assess this item.</t>
  </si>
  <si>
    <t>Plans for Improvement in response to citations/recommendations from the most recent reviews (licensing etc.) or licensing special investigations have been submitted to the appropriate agency, and there is evidence of implementation.</t>
  </si>
  <si>
    <t>If sharps are being used, there is a container on site for disposal which is not overfilled.</t>
  </si>
  <si>
    <r>
      <t xml:space="preserve">The provider has adequate </t>
    </r>
    <r>
      <rPr>
        <b/>
        <i/>
        <sz val="10"/>
        <rFont val="Calibri"/>
        <family val="2"/>
        <scheme val="minor"/>
      </rPr>
      <t>physical safeguards</t>
    </r>
    <r>
      <rPr>
        <sz val="10"/>
        <rFont val="Calibri"/>
        <family val="2"/>
        <scheme val="minor"/>
      </rPr>
      <t xml:space="preserve"> in place to prevent unauthorized use or disclosure of Protected Health Information (PHI), including both policy and procedures to protect PHI.  
For example, paper records are locked with only appropriate staff members having access, and not left in open areas. 
</t>
    </r>
  </si>
  <si>
    <t>Positive Observations:</t>
  </si>
  <si>
    <t>Areas Needed for Improvement:</t>
  </si>
  <si>
    <t>SECTION 2 - MEDICATION MANAGEMENT / HEALTH &amp; SAFETY</t>
  </si>
  <si>
    <t>SECTION 2  - MEDICATION MANAGEMENT / HEALTH &amp; SAFETY</t>
  </si>
  <si>
    <t>Section  2 - MEDICATION MANAGEMENT / HEALTH &amp; SAFETY Total:</t>
  </si>
  <si>
    <r>
      <rPr>
        <b/>
        <sz val="9"/>
        <rFont val="Calibri"/>
        <family val="2"/>
        <scheme val="minor"/>
      </rPr>
      <t xml:space="preserve">Supporting Evidence: </t>
    </r>
    <r>
      <rPr>
        <sz val="9"/>
        <rFont val="Calibri"/>
        <family val="2"/>
        <scheme val="minor"/>
      </rPr>
      <t xml:space="preserve"> Paper file safeguards (e.g., locking paper files when not in use), policies and procedures regarding disclosure of PHI (including with other residents/customers, family members, law enforcement and/or other health professionals). 
</t>
    </r>
    <r>
      <rPr>
        <b/>
        <sz val="9"/>
        <rFont val="Calibri"/>
        <family val="2"/>
        <scheme val="minor"/>
      </rPr>
      <t>Scoring:</t>
    </r>
    <r>
      <rPr>
        <sz val="9"/>
        <rFont val="Calibri"/>
        <family val="2"/>
        <scheme val="minor"/>
      </rPr>
      <t xml:space="preserve"> 2 points - No concerns. Ample precautions to protect confidential information are in place.  1 point - One or two minor suggestions for improvement. 0 points - Improvement needed in several areas; or potential for serious violation of privacy was noted.</t>
    </r>
  </si>
  <si>
    <r>
      <rPr>
        <b/>
        <sz val="9"/>
        <rFont val="Calibri"/>
        <family val="2"/>
        <scheme val="minor"/>
      </rPr>
      <t xml:space="preserve">Supporting Evidence: </t>
    </r>
    <r>
      <rPr>
        <sz val="9"/>
        <rFont val="Calibri"/>
        <family val="2"/>
        <scheme val="minor"/>
      </rPr>
      <t xml:space="preserve"> Computer safeguards (e.g., screen locks, password use, and regular password expiration), IT policies and/or procedures (e.g., prompt termination of access rights for terminated employees).
</t>
    </r>
    <r>
      <rPr>
        <b/>
        <sz val="9"/>
        <rFont val="Calibri"/>
        <family val="2"/>
        <scheme val="minor"/>
      </rPr>
      <t>Scoring:</t>
    </r>
    <r>
      <rPr>
        <sz val="9"/>
        <rFont val="Calibri"/>
        <family val="2"/>
        <scheme val="minor"/>
      </rPr>
      <t xml:space="preserve"> 2 points - No concerns. Ample precautions to protect confidential information are in place.  1 point - One or two minor suggestions for improvement. 0 points - Improvement needed in several areas; or potential for serious violation of privacy was noted.</t>
    </r>
  </si>
  <si>
    <r>
      <rPr>
        <b/>
        <sz val="9"/>
        <rFont val="Calibri"/>
        <family val="2"/>
        <scheme val="minor"/>
      </rPr>
      <t>Supporting Evidence:</t>
    </r>
    <r>
      <rPr>
        <sz val="9"/>
        <rFont val="Calibri"/>
        <family val="2"/>
        <scheme val="minor"/>
      </rPr>
      <t xml:space="preserve"> Documentation of trainings conducted, repairs made, implementation of changes made to policies, forms, procedures, etc., as identified in corrective action plan(s).
</t>
    </r>
    <r>
      <rPr>
        <b/>
        <sz val="9"/>
        <rFont val="Calibri"/>
        <family val="2"/>
        <scheme val="minor"/>
      </rPr>
      <t xml:space="preserve">Scoring: </t>
    </r>
    <r>
      <rPr>
        <sz val="9"/>
        <rFont val="Calibri"/>
        <family val="2"/>
        <scheme val="minor"/>
      </rPr>
      <t>2 - Follow up complete and done within time frames, or no recommendations or citations from recent reviews. 1 - Improvements address most, but not all, items cited for correction, or not completed within time frames. 0 - No response or very limited response implemented to address citations/recommendations and due date is past.</t>
    </r>
  </si>
  <si>
    <t>SECTION 3 - EMERGENCY RESPONSE</t>
  </si>
  <si>
    <t>Section 3 - EMERGENCY RESPONSE Total:</t>
  </si>
  <si>
    <t>SECTION 5 -  CREDENTIALING AND PERSONNEL MANAGEMENT REQUIREMENTS</t>
  </si>
  <si>
    <t>Section  5 - CREDENTIALING AND 
PERSONNEL MANAGEMENT REQUIREMENTS Total:</t>
  </si>
  <si>
    <t xml:space="preserve">SECTION  4 - TRAINING 
</t>
  </si>
  <si>
    <r>
      <rPr>
        <b/>
        <sz val="9"/>
        <rFont val="Calibri"/>
        <family val="2"/>
        <scheme val="minor"/>
      </rPr>
      <t xml:space="preserve">Supporting Evidence: </t>
    </r>
    <r>
      <rPr>
        <sz val="9"/>
        <rFont val="Calibri"/>
        <family val="2"/>
        <scheme val="minor"/>
      </rPr>
      <t xml:space="preserve">The review team will verify by a review of staff personnel files that driver's license checks have been completed prior to hire and annually thereafter for staff who transport persons served. Provider policy and procedure for staff transport of customers will be reviewed.
</t>
    </r>
    <r>
      <rPr>
        <b/>
        <sz val="9"/>
        <rFont val="Calibri"/>
        <family val="2"/>
        <scheme val="minor"/>
      </rPr>
      <t>Scoring:</t>
    </r>
    <r>
      <rPr>
        <sz val="9"/>
        <rFont val="Calibri"/>
        <family val="2"/>
        <scheme val="minor"/>
      </rPr>
      <t xml:space="preserve"> 2: 95-100% of staff selected meet criteria and have required documentation. Provider has clear policy/procedure which is consistently implemented. 1: 75-94.4% of staff selected meet criteria and have required documentation. Policy/procedure is lacking in some detail or evidence of consistency in implementation. 0 – Less than 75% staff selected meet criteria and have required documentation. Policy/procedure is substantially lacking in detail or evidence of consistency in implementation</t>
    </r>
  </si>
  <si>
    <r>
      <t xml:space="preserve">The provider has adequate </t>
    </r>
    <r>
      <rPr>
        <b/>
        <i/>
        <sz val="10"/>
        <rFont val="Calibri"/>
        <family val="2"/>
        <scheme val="minor"/>
      </rPr>
      <t>technical safeguards</t>
    </r>
    <r>
      <rPr>
        <sz val="10"/>
        <rFont val="Calibri"/>
        <family val="2"/>
        <scheme val="minor"/>
      </rPr>
      <t xml:space="preserve"> in place to prevent unauthorized use or disclosure of PHI, including both policy and procedures to protect PHI.  
For example, password protection is used to access electronic records; encryption if PHI is being sent through email. 
</t>
    </r>
  </si>
  <si>
    <r>
      <rPr>
        <b/>
        <sz val="9"/>
        <rFont val="Calibri"/>
        <family val="2"/>
        <scheme val="minor"/>
      </rPr>
      <t>Supporting Evidence</t>
    </r>
    <r>
      <rPr>
        <sz val="9"/>
        <rFont val="Calibri"/>
        <family val="2"/>
        <scheme val="minor"/>
      </rPr>
      <t>: Interviews with staff members and/or review of Compliance Training.</t>
    </r>
    <r>
      <rPr>
        <b/>
        <sz val="9"/>
        <rFont val="Calibri"/>
        <family val="2"/>
        <scheme val="minor"/>
      </rPr>
      <t xml:space="preserve">
Scoring: </t>
    </r>
    <r>
      <rPr>
        <sz val="9"/>
        <rFont val="Calibri"/>
        <family val="2"/>
        <scheme val="minor"/>
      </rPr>
      <t xml:space="preserve">2 - Staff consistently know who to report possible Medicaid fraud and abuse to, and various ways to report (phone, email, etc.). Or, Compliance Training clearly identifies reporting mechanisms, including to whom and how to report. Employees are current in compliance training.  1 - Not all staff interviewed knew who or how to report possible Medicaid fraud and abuse. Compliance training does not clearly indicate reporting mechanisms. 0 - Staff appear to be unaware of Medicaid fraud and abuse reporting and/or not addressed in compliance training.
</t>
    </r>
    <r>
      <rPr>
        <b/>
        <sz val="8"/>
        <rFont val="Arial"/>
        <family val="2"/>
      </rPr>
      <t/>
    </r>
  </si>
  <si>
    <r>
      <rPr>
        <b/>
        <sz val="9"/>
        <rFont val="Calibri"/>
        <family val="2"/>
        <scheme val="minor"/>
      </rPr>
      <t xml:space="preserve">Supporting Evidence: </t>
    </r>
    <r>
      <rPr>
        <sz val="9"/>
        <rFont val="Calibri"/>
        <family val="2"/>
        <scheme val="minor"/>
      </rPr>
      <t xml:space="preserve">The site review team will review at least 2 months' medication logs, medication containers, and physician instructions to ensure completeness and accuracy of information.  Medication errors should be appropriately reported. Medication errors with the potential for adverse reactions should be reported to the prescriber of the medication, such as if a person didn’t get blood thinners, cardiac medications, or insulin; or if those types of medications were given to the wrong person.  Other types of medication errors that could result in less serious adverse health reactions should be reported to poison control, or the pharmacy.  One missed multivitamin, OTC medication, other non-essential medications for health such as anxiety medication do not require reporting to poison control or pharmacy. All medication errors must be noted in an incident report and in the person’s record.  
</t>
    </r>
    <r>
      <rPr>
        <b/>
        <sz val="9"/>
        <rFont val="Calibri"/>
        <family val="2"/>
        <scheme val="minor"/>
      </rPr>
      <t>Scoring:</t>
    </r>
    <r>
      <rPr>
        <sz val="9"/>
        <rFont val="Calibri"/>
        <family val="2"/>
        <scheme val="minor"/>
      </rPr>
      <t xml:space="preserve"> 2 - Medication error(s)/refusal(s) properly documented with appropriate follow up (e.g., contact to physician and documentation of instructions). 1 - One to two minor errors. 0 - Multiple (more than two) errors or potentially harmful error(s) noted. 
This item is N/A if no medication refusals or medication errors.</t>
    </r>
  </si>
  <si>
    <r>
      <rPr>
        <b/>
        <sz val="9"/>
        <rFont val="Calibri"/>
        <family val="2"/>
        <scheme val="minor"/>
      </rPr>
      <t xml:space="preserve">Supporting Evidence: </t>
    </r>
    <r>
      <rPr>
        <sz val="9"/>
        <rFont val="Calibri"/>
        <family val="2"/>
        <scheme val="minor"/>
      </rPr>
      <t xml:space="preserve">The site review team will verify that containers are clearly labeled as Bio-Hazard and are kept in a secure area (for specialized residential) or in secure containers. Sharps are disposed of promptly once the container is full. (N/A if no sharps being used)
</t>
    </r>
    <r>
      <rPr>
        <b/>
        <sz val="9"/>
        <rFont val="Calibri"/>
        <family val="2"/>
        <scheme val="minor"/>
      </rPr>
      <t>Scoring:</t>
    </r>
    <r>
      <rPr>
        <sz val="9"/>
        <rFont val="Calibri"/>
        <family val="2"/>
        <scheme val="minor"/>
      </rPr>
      <t xml:space="preserve"> 2 - Sharps containers are used which are clearly labeled as Bio-Hazard and are kept in a secure area or in secure containers; provider has adequate procedure for disposing of sharps in a timely manner. 1 - Sharps containers are being used and kept in a secure area/secure containers, but are not clearly labeled as Bio-Hazard, or are not disposed of properly or promptly.  0 - Sharps containers not being used, or are being used but not kept in a secure area or in secure containers. </t>
    </r>
  </si>
  <si>
    <t xml:space="preserve">Are individuals encouraged to have full access to the community? </t>
  </si>
  <si>
    <t>Poss-ible Score</t>
  </si>
  <si>
    <t>Summary and Comments</t>
  </si>
  <si>
    <r>
      <t>Other Discussion Points</t>
    </r>
    <r>
      <rPr>
        <b/>
        <sz val="9"/>
        <rFont val="Calibri"/>
        <family val="2"/>
        <scheme val="minor"/>
      </rPr>
      <t>:</t>
    </r>
  </si>
  <si>
    <t xml:space="preserve"> Health and safety issues requiring immediate attention will be documented above if not addressed elsewhere.</t>
  </si>
  <si>
    <t>HCBS NON-RESIDENTIAL OVERALL</t>
  </si>
  <si>
    <t>HCBS Non-Residential Scoring Summary (Consultative)</t>
  </si>
  <si>
    <t xml:space="preserve"> If an individual cannot administer his or her own medication, a provider shall ensure that medication is administered by or under the supervision of personnel who are qualified and trained.</t>
  </si>
  <si>
    <t>Section 4 - TRAINING Total:</t>
  </si>
  <si>
    <r>
      <rPr>
        <b/>
        <sz val="9"/>
        <rFont val="Calibri"/>
        <family val="2"/>
        <scheme val="minor"/>
      </rPr>
      <t xml:space="preserve">Supporting Evidence: </t>
    </r>
    <r>
      <rPr>
        <sz val="9"/>
        <rFont val="Calibri"/>
        <family val="2"/>
        <scheme val="minor"/>
      </rPr>
      <t>The site review team will verify through a review of staff training files that medication is administered by or under the supervision of personnel who are qualified and trained.</t>
    </r>
  </si>
  <si>
    <r>
      <rPr>
        <b/>
        <sz val="9"/>
        <rFont val="Calibri"/>
        <family val="2"/>
        <scheme val="minor"/>
      </rPr>
      <t>Supporting Evidence:</t>
    </r>
    <r>
      <rPr>
        <sz val="9"/>
        <rFont val="Calibri"/>
        <family val="2"/>
        <scheme val="minor"/>
      </rPr>
      <t xml:space="preserve"> For all training and personnel items, the review team will verify by a review of staff personnel files or training records. 
</t>
    </r>
    <r>
      <rPr>
        <b/>
        <sz val="9"/>
        <rFont val="Calibri"/>
        <family val="2"/>
        <scheme val="minor"/>
      </rPr>
      <t>Scoring:</t>
    </r>
    <r>
      <rPr>
        <sz val="9"/>
        <rFont val="Calibri"/>
        <family val="2"/>
        <scheme val="minor"/>
      </rPr>
      <t xml:space="preserve"> 2: 95-100% of staff selected completed each required training item within the stated timeframes. 1: 75-94.4% of staff completed the required training item within the stated timeframes. 0 – Less than 75% of staff have completed the training within the stated timeframes.
</t>
    </r>
  </si>
  <si>
    <t xml:space="preserve">Does the setting look similar to other buildings/ businesses in the neighborhood? </t>
  </si>
  <si>
    <t xml:space="preserve">Is the location accessible to generic services in the community?       </t>
  </si>
  <si>
    <t>SECTION 1 - Neighborhood/Setting Exterior Total:</t>
  </si>
  <si>
    <t xml:space="preserve">Is the setting clean and free of odors? </t>
  </si>
  <si>
    <t xml:space="preserve">Is the non-residential setting physically accessible to all individuals (For example, does it have grab bars, a wheelchair ramp if needed)?  </t>
  </si>
  <si>
    <t>Can individuals choose to come and go from the setting when they want?</t>
  </si>
  <si>
    <t xml:space="preserve">
Do individuals have control over their schedule to the same extent as non HCBS individuals?
</t>
  </si>
  <si>
    <t>SECTION 2 - Setting Interior Total:</t>
  </si>
  <si>
    <t>SECTION 3 - Individual Choice Total:</t>
  </si>
  <si>
    <t>Can people with different types of disabilities and individuals without disabilities work/participate in the setting?</t>
  </si>
  <si>
    <t>Is the setting separate from, outside of the building, and off the grounds of a hospital, nursing home, ICF/IDD, or IMD?</t>
  </si>
  <si>
    <t xml:space="preserve">Is the setting located outside of a building and off the campus of an education program, school or child-caring institution? </t>
  </si>
  <si>
    <t>SECTION 3 - Individual Choice</t>
  </si>
  <si>
    <t xml:space="preserve">Do individuals receive services and supports in a setting where there is regular (more than once a week) opportunity for contact with people not receiving services?    </t>
  </si>
  <si>
    <t xml:space="preserve">Do individuals receive payment if employed, and is payment given directly to individuals? </t>
  </si>
  <si>
    <t xml:space="preserve">Does the setting allow individuals to schedule their work hours or days similar to their peers/co-workers who do not have disabilities? 
</t>
  </si>
  <si>
    <t>If a paid position, do individuals have employee benefits (vacation, medical benefits) similar to co-workers who do not have disabilities and work similar schedules?</t>
  </si>
  <si>
    <r>
      <t xml:space="preserve">Program has a comprehensive set of written Emergency Response Procedures containing clear instructions in response to fire, severe weather, medical emergencies, and emergencies while transporting individuals served, if applicable.  </t>
    </r>
    <r>
      <rPr>
        <i/>
        <sz val="10"/>
        <rFont val="Calibri"/>
        <family val="2"/>
        <scheme val="minor"/>
      </rPr>
      <t>Score for facility-based programs.</t>
    </r>
  </si>
  <si>
    <t>OSHA Blood borne Pathogens standard (29 CFR 1910.1030)</t>
  </si>
  <si>
    <t>HCBS Final Rule
42 CFR 441.300-310</t>
  </si>
  <si>
    <t>Payor Contract requirement: Transporting Customers</t>
  </si>
  <si>
    <t>First Aid (within 60 days and ongoing as required per the training program - usually every 2 to 3 years. Required if providing Aide or Behavior Technician services as defined in Michigan PIHP/CMHSP Provider Qualifications Per Medicaid Services &amp; HCPCS/CPT Codes.).</t>
  </si>
  <si>
    <r>
      <t xml:space="preserve">The provider has adequate </t>
    </r>
    <r>
      <rPr>
        <b/>
        <i/>
        <sz val="10"/>
        <rFont val="Calibri"/>
        <family val="2"/>
        <scheme val="minor"/>
      </rPr>
      <t>technical safeguards</t>
    </r>
    <r>
      <rPr>
        <sz val="10"/>
        <rFont val="Calibri"/>
        <family val="2"/>
        <scheme val="minor"/>
      </rPr>
      <t xml:space="preserve"> in place to prevent unauthorized use or disclosure of PHI, including both policy and procedures to protect PHI.  
For example, password protection is used to access electronic records; encryption if PHI is being sent through email. </t>
    </r>
  </si>
  <si>
    <t>Suggested Proofs: Compliance Training Content, Staff interviews, Compliance Reporting posting.</t>
  </si>
  <si>
    <t>2.3A</t>
  </si>
  <si>
    <t xml:space="preserve">If there are no Incident Reports (any IRs, not limited to med errors) to review, do staff know the process for documenting and reporting applicable incidents? </t>
  </si>
  <si>
    <t xml:space="preserve">Containers should be clearly labeled as biohazards, kept in a secure area or container, and sharps are disposed of promptly once the container is full (policy/procedure/staff interview re: process, is the container currently full?). </t>
  </si>
  <si>
    <t xml:space="preserve">Has administrator/licensee provided specific performance improvement to prevent recurrence of the incident for each staff member involved, per the Incident Report? Look for any incident reports to explain irregularities in the MAR. </t>
  </si>
  <si>
    <t xml:space="preserve">Example - dogs &amp; cats should be vaccinated against rabies. </t>
  </si>
  <si>
    <t xml:space="preserve">Same guidance as above. </t>
  </si>
  <si>
    <r>
      <t xml:space="preserve">SECTION 1 - Neighborhood/Setting Exterior </t>
    </r>
    <r>
      <rPr>
        <b/>
        <i/>
        <sz val="10"/>
        <color rgb="FFFF0000"/>
        <rFont val="Calibri"/>
        <family val="2"/>
        <scheme val="minor"/>
      </rPr>
      <t>(Score for facility-based services only)</t>
    </r>
  </si>
  <si>
    <r>
      <t xml:space="preserve">Is the outside of the setting in good condition? </t>
    </r>
    <r>
      <rPr>
        <b/>
        <sz val="9"/>
        <color theme="4"/>
        <rFont val="Calibri"/>
        <family val="2"/>
      </rPr>
      <t>(Guidance: no safety hazards - broken windows, holes, missing siding, broken/missing deck boards, etc.)</t>
    </r>
  </si>
  <si>
    <r>
      <t xml:space="preserve">Are furnishings adequate and in good repair? </t>
    </r>
    <r>
      <rPr>
        <b/>
        <sz val="9"/>
        <color theme="4"/>
        <rFont val="Calibri"/>
        <family val="2"/>
      </rPr>
      <t>(Guidance: can furnishing be used according to their intended purpose or are they missing things like a chair or table leg; are furnishing ripped/falling apart; does the condition of furnishings like flooring create a safety hazard such as tripping)</t>
    </r>
  </si>
  <si>
    <r>
      <t xml:space="preserve">SECTION 2 - Setting Interior </t>
    </r>
    <r>
      <rPr>
        <b/>
        <i/>
        <sz val="10"/>
        <color rgb="FFFF0000"/>
        <rFont val="Calibri"/>
        <family val="2"/>
        <scheme val="minor"/>
      </rPr>
      <t>(score for facility based services only)</t>
    </r>
  </si>
  <si>
    <t xml:space="preserve">Are there restrictions in place (such as locked refrigerators, cabinets, restrictions on food access, etc.) that the member has not consented to? </t>
  </si>
  <si>
    <t>GUIDANCE: SIPs/SILs/SIHs should not be run like a Specialized Residential. They are the member's "private" residence.</t>
  </si>
  <si>
    <r>
      <t xml:space="preserve">SECTION 4 - Type of Setting </t>
    </r>
    <r>
      <rPr>
        <b/>
        <i/>
        <sz val="10"/>
        <color rgb="FFFF0000"/>
        <rFont val="Calibri"/>
        <family val="2"/>
        <scheme val="minor"/>
      </rPr>
      <t xml:space="preserve">(do not score for SIL/SIH/SIPs)    </t>
    </r>
  </si>
  <si>
    <t xml:space="preserve">(Unit based CLS; Skill-building; Respite; Supported Employment; Music Therapy; </t>
  </si>
  <si>
    <t xml:space="preserve">Reviewer should ensure review of an applicable staff record to make sure someone is trained on G&amp;A if an applicable staff is not included in the staff sample. </t>
  </si>
  <si>
    <r>
      <t xml:space="preserve">Can individuals close and lock the bathroom door? </t>
    </r>
    <r>
      <rPr>
        <b/>
        <sz val="9"/>
        <color theme="4"/>
        <rFont val="Calibri"/>
        <family val="2"/>
      </rPr>
      <t>(Not applicable to SIL/SIP)</t>
    </r>
  </si>
  <si>
    <t xml:space="preserve">Name  </t>
  </si>
  <si>
    <t>MDHHS approved Clubhouse-specific training (within 6 months of hire and annually thereafter for Clubhouse staff).</t>
  </si>
  <si>
    <t xml:space="preserve">Pets - if an agency has a pet or therapy animal on the premises, vaccination records should be available for review, if applicable.  </t>
  </si>
  <si>
    <r>
      <rPr>
        <b/>
        <sz val="9"/>
        <rFont val="Calibri"/>
        <family val="2"/>
        <scheme val="minor"/>
      </rPr>
      <t xml:space="preserve">Supporting Evidence: </t>
    </r>
    <r>
      <rPr>
        <sz val="9"/>
        <rFont val="Calibri"/>
        <family val="2"/>
        <scheme val="minor"/>
      </rPr>
      <t xml:space="preserve">The review team will verify by a review of staff personnel files that monitoring for exclusion from federal and State healthcare programs occurs prior to hire and annually thereafter.  (Note - individuals with controlling interests in the organization may have ongoing OIG exclusion checks run through SWMBH's compliance dept. If it's confirmed that SWMBH has been supplied with all necessary information to run the checks, full credit should be given for those individuals for OIG screening).
</t>
    </r>
    <r>
      <rPr>
        <b/>
        <sz val="9"/>
        <rFont val="Calibri"/>
        <family val="2"/>
        <scheme val="minor"/>
      </rPr>
      <t>Scoring:</t>
    </r>
    <r>
      <rPr>
        <sz val="9"/>
        <rFont val="Calibri"/>
        <family val="2"/>
        <scheme val="minor"/>
      </rPr>
      <t xml:space="preserve"> 2: 95-100% of staff selected meet criteria and have required documentation. 1: 75-94.4% of staff selected meet criteria and have required documentation. 0 – Less than 75% staff selected meet criteria and have required documentation.</t>
    </r>
  </si>
  <si>
    <t>A provider shall ensure that medication errors, missed medications, refusals and/or adverse drug reactions are immediately and properly reported and documented in Incident Reports.</t>
  </si>
  <si>
    <r>
      <t xml:space="preserve">The provider has adequate </t>
    </r>
    <r>
      <rPr>
        <b/>
        <i/>
        <sz val="10"/>
        <rFont val="Calibri"/>
        <family val="2"/>
        <scheme val="minor"/>
      </rPr>
      <t>physical safeguards</t>
    </r>
    <r>
      <rPr>
        <sz val="10"/>
        <rFont val="Calibri"/>
        <family val="2"/>
        <scheme val="minor"/>
      </rPr>
      <t xml:space="preserve"> in place to prevent unauthorized use or disclosure of Protected Health Information (PHI), including both policy and procedures to protect PHI.  
For example, paper records are locked with only appropriate staff members having access, and not left in open areas. </t>
    </r>
  </si>
  <si>
    <r>
      <t xml:space="preserve">SECTION 4 - TRAINING  </t>
    </r>
    <r>
      <rPr>
        <b/>
        <i/>
        <sz val="9"/>
        <rFont val="Calibri"/>
        <family val="2"/>
        <scheme val="minor"/>
      </rPr>
      <t xml:space="preserve">Guidance: Review that last 365 days; If a new hire, verify "within X days of hire" requirements; if NOT a new hire, check annual. </t>
    </r>
    <r>
      <rPr>
        <b/>
        <sz val="9"/>
        <rFont val="Calibri"/>
        <family val="2"/>
        <scheme val="minor"/>
      </rPr>
      <t xml:space="preserve">
</t>
    </r>
  </si>
  <si>
    <t>SKIP IF NO MEDICATIONS ARE ADMINISTERED DURING PROGRAM; if provider answers "yes" then also score the Med Admin Training section</t>
  </si>
  <si>
    <t>Ancillary Community Scoring Summary</t>
  </si>
  <si>
    <t>Ancillary Community OVERALL</t>
  </si>
  <si>
    <t xml:space="preserve">Regional agreement that all staff providing direct services individually should be trained in MANDT day #1, unless training is needed to implement an approved BTP - then full 2 day training required (IF MANDT is the NAT used). If more than one staff providing direct services together, at least one staff must be trained unless needed to implement at BTP.  </t>
  </si>
  <si>
    <r>
      <t xml:space="preserve">Criminal Background Checks: there is evidence that provider conducts criminal background checks prior to hire, </t>
    </r>
    <r>
      <rPr>
        <sz val="12"/>
        <color rgb="FFFF0000"/>
        <rFont val="Calibri"/>
        <family val="2"/>
        <scheme val="minor"/>
      </rPr>
      <t>and minimally every three (3) years thereafter,</t>
    </r>
    <r>
      <rPr>
        <sz val="12"/>
        <rFont val="Calibri"/>
        <family val="2"/>
        <scheme val="minor"/>
      </rPr>
      <t xml:space="preserve"> </t>
    </r>
    <r>
      <rPr>
        <sz val="12"/>
        <color rgb="FFFF0000"/>
        <rFont val="Calibri"/>
        <family val="2"/>
        <scheme val="minor"/>
      </rPr>
      <t xml:space="preserve">using all the following sources:
1. ICHAT (or a system that produces comparable information);
2. Michigan Sex Offender Registry; and
3. National Sex Offender Registry. 
4. Only applicable if working with children - a Central Registry check. </t>
    </r>
  </si>
  <si>
    <t xml:space="preserve">Monitoring for Exclusion from Participation in Federal Healthcare Programs. Each unlicensed* employee is to be run through the following databases, prior to hire and at least annually thereafter: 
1. OIG exclusions database (https://www.exclusions.oig.hhs.gov/) and  
2. The State of Michigan Sanctioned Provider list (https://www.michigan.gov/mdhh/doing-business/providers/providers/billingreimbursement/list-of-sanctioned-providers) and
3. System for Award Management (SAM) (https://www.sam.gov)
*Licensed/credentialed staff must be run prior to hire and monthly thereafter. </t>
  </si>
  <si>
    <r>
      <t xml:space="preserve">Exclusion screening results (review date);  applicable policies/procedures if provider has any. 
</t>
    </r>
    <r>
      <rPr>
        <b/>
        <sz val="8"/>
        <color rgb="FFFF0000"/>
        <rFont val="Calibri"/>
        <family val="2"/>
        <scheme val="minor"/>
      </rPr>
      <t xml:space="preserve">Licensed staff must be run prior to hire and monthly thereafter, and verification included in their credentialing/personnel file. Unlicensed staff must be run prior to hire and at least annually thereafter.
</t>
    </r>
    <r>
      <rPr>
        <b/>
        <sz val="8"/>
        <rFont val="Calibri"/>
        <family val="2"/>
        <scheme val="minor"/>
      </rPr>
      <t xml:space="preserve">Best practice is to run exclusions screenings monthly for </t>
    </r>
    <r>
      <rPr>
        <b/>
        <sz val="8"/>
        <color rgb="FFFF0000"/>
        <rFont val="Calibri"/>
        <family val="2"/>
        <scheme val="minor"/>
      </rPr>
      <t>ALL</t>
    </r>
    <r>
      <rPr>
        <b/>
        <sz val="8"/>
        <rFont val="Calibri"/>
        <family val="2"/>
        <scheme val="minor"/>
      </rPr>
      <t xml:space="preserve"> staff who provide Medicaid-funded services. </t>
    </r>
  </si>
  <si>
    <r>
      <rPr>
        <b/>
        <sz val="9"/>
        <rFont val="Calibri"/>
        <family val="2"/>
        <scheme val="minor"/>
      </rPr>
      <t>Supporting</t>
    </r>
    <r>
      <rPr>
        <sz val="9"/>
        <rFont val="Calibri"/>
        <family val="2"/>
        <scheme val="minor"/>
      </rPr>
      <t xml:space="preserve"> </t>
    </r>
    <r>
      <rPr>
        <b/>
        <sz val="9"/>
        <rFont val="Calibri"/>
        <family val="2"/>
        <scheme val="minor"/>
      </rPr>
      <t>Evidence:</t>
    </r>
    <r>
      <rPr>
        <sz val="9"/>
        <rFont val="Calibri"/>
        <family val="2"/>
        <scheme val="minor"/>
      </rPr>
      <t xml:space="preserve"> The review team will verify by a review of staff personnel files that AFCs and hospitals are using the Michigan Workforce Background Check System and that each employee was registered prior to hire. For other services, it will be verified through a review of files that criminal background checks were completed prior to hire and triennially thereafter. If the Michigan Workforce Background Check System is being used, annual checks are not needed </t>
    </r>
    <r>
      <rPr>
        <sz val="9"/>
        <color rgb="FFFF0000"/>
        <rFont val="Calibri"/>
        <family val="2"/>
        <scheme val="minor"/>
      </rPr>
      <t>except the National Sex Offender Registry is not included in the MWBC system and must be checked.</t>
    </r>
    <r>
      <rPr>
        <sz val="9"/>
        <rFont val="Calibri"/>
        <family val="2"/>
        <scheme val="minor"/>
      </rPr>
      <t xml:space="preserve">  
</t>
    </r>
    <r>
      <rPr>
        <b/>
        <sz val="9"/>
        <rFont val="Calibri"/>
        <family val="2"/>
        <scheme val="minor"/>
      </rPr>
      <t>Scoring:</t>
    </r>
    <r>
      <rPr>
        <sz val="9"/>
        <rFont val="Calibri"/>
        <family val="2"/>
        <scheme val="minor"/>
      </rPr>
      <t xml:space="preserve"> 2: 95-100% of staff selected meet criteria and have required documentation. 1: 75-94.4% of staff selected meet criteria and have required documentation. 0 – Less than 75% staff selected meet criteria and have required documentation.
Note: For AFCs and inpatient, if hired prior to 2001, there was no criminal background check requirement prior to hire; however, annual checks were required from 2001 forward unless exempt. Finger printing became required in 2006.</t>
    </r>
  </si>
  <si>
    <r>
      <rPr>
        <b/>
        <sz val="9"/>
        <rFont val="Calibri"/>
        <family val="2"/>
        <scheme val="minor"/>
      </rPr>
      <t>Supporting Evidence</t>
    </r>
    <r>
      <rPr>
        <sz val="9"/>
        <rFont val="Calibri"/>
        <family val="2"/>
        <scheme val="minor"/>
      </rPr>
      <t xml:space="preserve">: The review team will verify by a review of staff personnel files that there is documentation of performance management and support. This may also include review of a policy/procedure or other documented business process. The team will verify through interview and review supervision notes (if applicable) that the organization has a system in place for the clinical supervision of clinical staff members.
</t>
    </r>
    <r>
      <rPr>
        <b/>
        <sz val="9"/>
        <rFont val="Calibri"/>
        <family val="2"/>
        <scheme val="minor"/>
      </rPr>
      <t>Scoring:</t>
    </r>
    <r>
      <rPr>
        <sz val="9"/>
        <rFont val="Calibri"/>
        <family val="2"/>
        <scheme val="minor"/>
      </rPr>
      <t xml:space="preserve"> 
2: 95-100% of staff selected had documentation of performance support/review; the organization has a system in place for providing clinical supervision to credentialed staff. 
1: 75-94.4% of staff selected had documentation of performance support/review and the organization has a system in place for providing clinical supervision to credentialed staff. 
0 – Less than 75% staff selected had documentation of performance support/review; or the organization does not have a system in place for providing clinical supervision to credentialed staff. </t>
    </r>
  </si>
  <si>
    <r>
      <t xml:space="preserve">Criminal Background Checks: there is evidence that provider conducts criminal background checks prior to hire, </t>
    </r>
    <r>
      <rPr>
        <sz val="10"/>
        <color rgb="FFFF0000"/>
        <rFont val="Calibri"/>
        <family val="2"/>
        <scheme val="minor"/>
      </rPr>
      <t xml:space="preserve">and minimally every three (3) years thereafter, using all the following sources:
1. ICHAT (or a system that produces comparable information);
2. Michigan Sex Offender Registry; and
3. National Sex Offender Registry. 
4. Only applicable if working with children - a Central Registry check. </t>
    </r>
  </si>
  <si>
    <r>
      <t xml:space="preserve">Personnel Performance Management: there is documented evidence that program has an adequate system to support, monitor, and </t>
    </r>
    <r>
      <rPr>
        <sz val="9"/>
        <color rgb="FFFF0000"/>
        <rFont val="Calibri"/>
        <family val="2"/>
        <scheme val="minor"/>
      </rPr>
      <t>document</t>
    </r>
    <r>
      <rPr>
        <sz val="9"/>
        <rFont val="Calibri"/>
        <family val="2"/>
        <scheme val="minor"/>
      </rPr>
      <t xml:space="preserve"> performance of hired staff who provide direct care services. </t>
    </r>
  </si>
  <si>
    <r>
      <t xml:space="preserve">Monitoring for Exclusion from Participation in Federal Healthcare Programs. Each unlicensed* employee is to be run through OIG, SAM, and State of Michigan exclusion databases prior to hire and at least annually thereafter.
*Licensed/credentialed staff must be run </t>
    </r>
    <r>
      <rPr>
        <sz val="9"/>
        <color rgb="FFFF0000"/>
        <rFont val="Calibri"/>
        <family val="2"/>
        <scheme val="minor"/>
      </rPr>
      <t>prior to hire and</t>
    </r>
    <r>
      <rPr>
        <sz val="9"/>
        <rFont val="Calibri"/>
        <family val="2"/>
        <scheme val="minor"/>
      </rPr>
      <t xml:space="preserve"> monthly thereafter. </t>
    </r>
  </si>
  <si>
    <t>HIPAA/HITECH 
42 CFR Part 2
MH Code 330.1748</t>
  </si>
  <si>
    <t>Payor Contract requirement</t>
  </si>
  <si>
    <t>R 330.7158</t>
  </si>
  <si>
    <t>PIHP Policy 3.5</t>
  </si>
  <si>
    <t>Payor Contract Requirement</t>
  </si>
  <si>
    <t>DHHS Recommendation from Site Review
DHHS Site Review Protocol D.3</t>
  </si>
  <si>
    <t>MDHHS Master Contract Schedule A, Section 1(B)(3)(k)
MH Code: 330.1755(5)(f)
SUD admin rules: R 325.14302</t>
  </si>
  <si>
    <t>MDHHS Master Contract Schedule A, Section (1)(B)(3)(k)
MDHHS Memo 6.21.24</t>
  </si>
  <si>
    <t>MDHHS Master Contract Schedule A, Sections (1)(B)(3)(k) and 1)(E)(9)
42 CFR 438.206
SWMBH Policy 3.7</t>
  </si>
  <si>
    <t>MDHHS Behavioral Health Provider Qualifications Medicaid Provider Manual 2.4 (Aides) &amp; 18.12A (BTs)
MIOSHA R 325.70016</t>
  </si>
  <si>
    <t>45 CFR 164.308(a)(5)(i) &amp; 45 CFR 164.503(b)(1)</t>
  </si>
  <si>
    <t>Medicaid Integrity Program (MIP) 
Deficit Reduction Act (DRA)
MDHHS Master Contract, Schedule A, Section 1(R)</t>
  </si>
  <si>
    <t>MDHHS Master Contract Schedule A, Sections (1)(B)(3)(k) and 1(Q)(8)
Office of Civil Rights Policy Guidance on the Title VI Prohibition Against Discrimination</t>
  </si>
  <si>
    <t>Recipient Rights Protection (including confidentiality, mandatory reporting requirement for incidents, abuse &amp; neglect) - (within 30 days of hire; annual updates).</t>
  </si>
  <si>
    <t>Person-Centered Planning (aka Individualized Service Planning) - (within 60 days of hire; annual updates).</t>
  </si>
  <si>
    <t>Blood borne Pathogens (aka Preventing Disease Transmission, Infection Control) - (within 30 days of hire; annual updates).</t>
  </si>
  <si>
    <t>HIPAA (within 30 days of hire; annual updates).</t>
  </si>
  <si>
    <t>Corporate Compliance (within 30 days of hire; annual updates).</t>
  </si>
  <si>
    <r>
      <t>Cultural Diversity/Competency/Awareness (within 6 months of hire; annual updates</t>
    </r>
    <r>
      <rPr>
        <sz val="10"/>
        <color rgb="FFFF0000"/>
        <rFont val="Calibri"/>
        <family val="2"/>
        <scheme val="minor"/>
      </rPr>
      <t>; CCBHC requires within 60 days of hire; updates every 3 years)</t>
    </r>
    <r>
      <rPr>
        <sz val="10"/>
        <rFont val="Calibri"/>
        <family val="2"/>
        <scheme val="minor"/>
      </rPr>
      <t>.</t>
    </r>
  </si>
  <si>
    <r>
      <t>Limited English Proficiency (LEP) (within 6 months of hire</t>
    </r>
    <r>
      <rPr>
        <sz val="10"/>
        <color rgb="FFFF0000"/>
        <rFont val="Calibri"/>
        <family val="2"/>
        <scheme val="minor"/>
      </rPr>
      <t>; CCBHC requries within 90 days of hire; updates every 3 years</t>
    </r>
    <r>
      <rPr>
        <sz val="10"/>
        <rFont val="Calibri"/>
        <family val="2"/>
        <scheme val="minor"/>
      </rPr>
      <t>.)</t>
    </r>
  </si>
  <si>
    <r>
      <t xml:space="preserve">Individuals Plans of Service and Ancillary Plans (there is evidence that staff have been trained in the IPOS and in any applicable Support Plan for Individuals in their care before the provision of direct care [Behavior Treatment Plan, PT, OT, Nursing, etc.]) - Can be reviewed as part of the clinical case review. </t>
    </r>
    <r>
      <rPr>
        <sz val="10"/>
        <color rgb="FFFF0000"/>
        <rFont val="Calibri"/>
        <family val="2"/>
        <scheme val="minor"/>
      </rPr>
      <t>(updates when plans are updated or amended.)</t>
    </r>
  </si>
  <si>
    <t xml:space="preserve">MDHHS Behavioral Health Provider Qualifications
Medicaid Provider Manual 2.4  </t>
  </si>
  <si>
    <r>
      <t>Non-Aversive Techniques for Prevention and Treatment of Challenging Behavior</t>
    </r>
    <r>
      <rPr>
        <strike/>
        <sz val="10"/>
        <color rgb="FFFF0000"/>
        <rFont val="Calibri"/>
        <family val="2"/>
        <scheme val="minor"/>
      </rPr>
      <t xml:space="preserve"> </t>
    </r>
    <r>
      <rPr>
        <sz val="10"/>
        <rFont val="Calibri"/>
        <family val="2"/>
        <scheme val="minor"/>
      </rPr>
      <t xml:space="preserve"> (within 30 days of hire &amp; annual updates, if working with individuals with challenging behavior) </t>
    </r>
  </si>
  <si>
    <t>R 330.1806
MDHHS BHDDA Technical Requirement for Behavior Treatment Plans</t>
  </si>
  <si>
    <t>CPR (MDHHS-approved only) (within 60 days as necessary for job duties; ongoing as required per the training program - usually every 2 to 3 years).</t>
  </si>
  <si>
    <t>R 330.1806</t>
  </si>
  <si>
    <t>MDHHS Behavioral Health Provider Qualifications
Medicaid Provider Manual 2.4 (Aides)  &amp; 18.12A (BTs)</t>
  </si>
  <si>
    <t>Grievances and Appeals (within 30 days of hire; annual updates for all in the following roles: • Primary clinicians &amp; SUD therapists (including residential/detox) • Access/UM staff, • Customer Services, • Service supervisors/directors of the above listed staff</t>
  </si>
  <si>
    <t>Customer Services (within 30 days of hire;  annual updates for all in the following roles:  • Psychiatrists/nurses, • Peer support specialists, • Recovery coaches, • Reception staff, • Service supervisors/directors of the above listed staff, • Minimum one person per site for all other services (MH and SUD)</t>
  </si>
  <si>
    <t>42 CFR 438.400-424
MDHHS Master Contract Schedule A, Section (1)(B)(3)(k)</t>
  </si>
  <si>
    <t>Trauma Informed Training (within 60 days of hire; annual updates.)</t>
  </si>
  <si>
    <t>MDHHS Master Contract Schedule A, Section 1(N)(9)
MDHHS Trauma Policy, “Standards” Section</t>
  </si>
  <si>
    <t>Medicaid Provider Manual Section 5.8</t>
  </si>
  <si>
    <t>Could be policy/procedure, documented process, documentation supporting that a process exists, etc.</t>
  </si>
  <si>
    <r>
      <t>Personnel Performance Management: there is documented evidence that program has an adequate system to support, monitor,</t>
    </r>
    <r>
      <rPr>
        <sz val="12"/>
        <color rgb="FFFF0000"/>
        <rFont val="Calibri"/>
        <family val="2"/>
        <scheme val="minor"/>
      </rPr>
      <t xml:space="preserve"> and document performance of hired staff who provide direct care services. </t>
    </r>
  </si>
  <si>
    <t xml:space="preserve">Primary source verification of State driving infractions has been conducted prior to hire and annually thereafter, for staff who transport customers. Provider has policies and procedures in place to ensure safe transportation of Customers receiving Supports/Services, including some form of verification of valid vehicle insurance. </t>
  </si>
  <si>
    <t xml:space="preserve">Has administrator/licensee provided specific performance improvement to prevent reoccurrence of the incident for each staff member involved, per Incident Report. Are there Incident Reports to explain any irregularities in the MAR?  </t>
  </si>
  <si>
    <t>Staff interviews - if no IRs, do staff know what to do if one occurs?</t>
  </si>
  <si>
    <t>DHHS Site Review Protocol</t>
  </si>
  <si>
    <r>
      <t xml:space="preserve">Emergency evacuation maps/routes are displayed in prominent locations at the facility. </t>
    </r>
    <r>
      <rPr>
        <i/>
        <sz val="10"/>
        <color rgb="FF0070C0"/>
        <rFont val="Calibri"/>
        <family val="2"/>
        <scheme val="minor"/>
      </rPr>
      <t xml:space="preserve">Score for facility-based programs. </t>
    </r>
  </si>
  <si>
    <t>Individuals Plans of Service and Ancillary Plans (there is evidence that staff have been trained in the IPOS and in any applicable Support Plan for Individuals in their care before the provision of direct care [Behavior Treatment Plan, PT, OT, Nursing, etc.]) - Can be reviewed as part of the clinical case review. (updates when plans are updated or amended.)</t>
  </si>
  <si>
    <t>MDHHS approved Clubhouse-specific training (within 6 months of hire and annual updates, for Clubhouse staff).</t>
  </si>
  <si>
    <t>Contract Requirement; 
AFC Licensing Rules
R 400.734(b)(c) 
PIHP Policy 2.16</t>
  </si>
  <si>
    <t>MDHHS Master Contract Schedule A, Section (1)(R)(10)(e)
MDHHS-PIHP Contract - Federal Provisions Addendum, Paragraph 7
MDHHS Credentialing Policy
PIHP Policy 10.13
42 CFR 438.602</t>
  </si>
  <si>
    <r>
      <t xml:space="preserve">Personnel Performance Management: there is documented evidence that program has an adequate system </t>
    </r>
    <r>
      <rPr>
        <sz val="12"/>
        <color rgb="FFFF0000"/>
        <rFont val="Calibri"/>
        <family val="2"/>
        <scheme val="minor"/>
      </rPr>
      <t xml:space="preserve">to support, monitor, and document performance of hired staff who provide direct care services. </t>
    </r>
  </si>
  <si>
    <t>Guidance</t>
  </si>
  <si>
    <t xml:space="preserve">Guidance </t>
  </si>
  <si>
    <t>Actual</t>
  </si>
  <si>
    <t>Documentation requirements</t>
  </si>
  <si>
    <t>Notes</t>
  </si>
  <si>
    <t>Scoring Criteria</t>
  </si>
  <si>
    <t>Progress notes reflect which goal(s)/objective(s) were addressed during each individual contact.</t>
  </si>
  <si>
    <t xml:space="preserve">2 - Progress notes consistently and clearly identify which goals/objectives were addressed during contacts (about 95-100% of the time).
1 - Most of the time, progress notes clearly identify which goals/objectives were addressed during contacts  (about 75-95% of the time).
0 - Progress notes infrequently clearly identify which goals/objectives were addressed during contacts (less than 75% of the time).
</t>
  </si>
  <si>
    <t>Progress notes reflect treatment interventions and strategies used.</t>
  </si>
  <si>
    <t xml:space="preserve">2 - Progress notes consistently and clearly identify treatment interventions and strategies used (about 95-100% of the time).
1 - Most of the time, progress notes clearly identify treatment interventions and strategies used (about 75-95% of the time).
0 - Progress notes infrequently identify treatment interventions and strategies used (less than 75% of the time).
</t>
  </si>
  <si>
    <t>Progress notes reflect the customer's progress toward goals/objectives.</t>
  </si>
  <si>
    <t>2 - Progress notes consistently and clearly identify clear documentation of progress towards specific objectives (about 95-100% of the time).
1 - Most of the time, progress notes provide clear documentation of progress towards specific objectives (about 75-95% of the time).
0 - Progress notes infrequently provide documentation of progress towards specific objectives.  (less than 75% of the time).</t>
  </si>
  <si>
    <t>If applicable, the documentation contains evidence of follow up attempts to engage customer after no shows/missed appointments or lack of engagement in the services (phone calls, letters, case manager notification etc.).</t>
  </si>
  <si>
    <t xml:space="preserve">2 - There is consistent evidence of follow up efforts to re-engage the customer after missed appointments or lack of engagement in services (about 95-100% of the time).
1 - Most of the time, there is evidence of follow up efforts to re-engage the customer after missed appointments or lack of engagement in services (about 75-95% of the time).
0 - There is infrequent evidence of follow up efforts to re-engage the customer after missed appointments or lack of engagement in services. (less than 75% of the time).
</t>
  </si>
  <si>
    <t>Documentation Upload Requirements</t>
  </si>
  <si>
    <t xml:space="preserve">2 - There is consistent evidence of timely documentation upload on a monthly basis. (about 90 -100% of the time).                                                                                                                                                                                        1 - Most of the time there is evidence to show that documentation has been uploaded each month (about 75 to 90% of the time.)  OR Documentation is being consistently uploaded, but not on a monthly basis.                                                                                                                                                                                                                0 - There is a lack of evidence of documentation upload compliance (less than 75%.) </t>
  </si>
  <si>
    <t xml:space="preserve">2 - There is consistent evidence of timely BTP documentation upload on a monthly basis. (about 90 -100% of the time).                                                                                                                                                                                   1 - Most of the time there is evidence to show that BTP documentation  has been uploaded each month (about 75 - 89% of the time) or BTP documentation is being consistently uploaded, but not on a monthly basis.                                                                                                                                                                                                    0 - There is a lack of evidence of BTP documentation upload compliance. (Less than 75%)                                                                                                                    </t>
  </si>
  <si>
    <r>
      <t>SCORING INSTRUCTIONS</t>
    </r>
    <r>
      <rPr>
        <sz val="8"/>
        <rFont val="Calibri"/>
        <family val="2"/>
        <scheme val="minor"/>
      </rPr>
      <t xml:space="preserve">
2 = compliance with standard/intent 
1 = partial compliance standard/intent 
0 = non-compliance with standard/intent 
N/A = requirement not applicable to this type of review or this provider</t>
    </r>
  </si>
  <si>
    <t>Samantha Dunham</t>
  </si>
  <si>
    <t>Grand Total</t>
  </si>
  <si>
    <t>The Provider is using Electronic Visit Verification (EVV) for any personal care services (including CLS and Respite services in a person's home, in a non-licensed setting,) and home health services that require the provider to make an in-home visit.</t>
  </si>
  <si>
    <t>P.L 114-255 (21st Century CURES Act)
42 USC 1396(b) or sec. 1903(l) of the Social Security Act
MDHHS-PIHP contract requirement</t>
  </si>
  <si>
    <t xml:space="preserve">1. OIG - 
2. SPL - 
3. SAM - </t>
  </si>
  <si>
    <t xml:space="preserve">Consultative for FY 26* </t>
  </si>
  <si>
    <t>Provider's Plan for Improvement</t>
  </si>
  <si>
    <t>Evidence Needed to Show CAP Compliance</t>
  </si>
  <si>
    <t>Provider Network Notes/Comments</t>
  </si>
  <si>
    <t>QPR Gatekeeper Training</t>
  </si>
  <si>
    <t>N/A</t>
  </si>
  <si>
    <t>QPR Gatekeeper Training, is recommended  for all of our providers to participate in.  QPR Gatekeeper Training:                                          The warning signs of suicide
Suicide myths and facts
How to help someone in crisis</t>
  </si>
  <si>
    <t>For more information or to register visit spccc.eventbrite.com                                                                               Virtual Training: 12 pm - 1pm 3rd Thursday of each month</t>
  </si>
  <si>
    <t>HCBS Non-Residential Scoring Summary</t>
  </si>
  <si>
    <t>SECTION 6  - CLINICAL REVIEW Total:</t>
  </si>
  <si>
    <t>Possible</t>
  </si>
  <si>
    <t xml:space="preserve">Provider is consistently uploading Personal Care Logs, Community Living Support Logs and/or Progress notes into the electronic medical record system on a monthly basis.  Documentation is due by the end of the following month of service delivery.  For example: October documentation is due by the end of November.  </t>
  </si>
  <si>
    <t xml:space="preserve">Provider is consistently uploading Behavior Treatment Plan (BTP) data to the electronic medical record system. (if applicable)  Documentation is due by the 7th day following the close of the data collection month.  </t>
  </si>
  <si>
    <t xml:space="preserve">* While these items are consultative for FY26, referrals to the compliance department may occur if warranted. </t>
  </si>
  <si>
    <r>
      <t>Limited English Proficiency (LEP) (within 6 months of hire</t>
    </r>
    <r>
      <rPr>
        <sz val="10"/>
        <color rgb="FFFF0000"/>
        <rFont val="Calibri"/>
        <family val="2"/>
        <scheme val="minor"/>
      </rPr>
      <t>; CCBHC requires within 90 days of hire; updates every 3 years</t>
    </r>
    <r>
      <rPr>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</si>
</sst>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sz val="8"/>
      <name val="Calibri"/>
      <family val="2"/>
      <scheme val="minor"/>
    </font>
    <font>
      <sz val="10"/>
      <name val="Calibri"/>
      <family val="2"/>
      <scheme val="minor"/>
    </font>
    <font>
      <b/>
      <sz val="8"/>
      <name val="Calibri"/>
      <family val="2"/>
      <scheme val="minor"/>
    </font>
    <font>
      <b/>
      <i/>
      <sz val="8"/>
      <name val="Calibri"/>
      <family val="2"/>
      <scheme val="minor"/>
    </font>
    <font>
      <sz val="9"/>
      <name val="Calibri"/>
      <family val="2"/>
      <scheme val="minor"/>
    </font>
    <font>
      <i/>
      <sz val="8"/>
      <name val="Calibri"/>
      <family val="2"/>
      <scheme val="minor"/>
    </font>
    <font>
      <b/>
      <i/>
      <sz val="9"/>
      <name val="Calibri"/>
      <family val="2"/>
      <scheme val="minor"/>
    </font>
    <font>
      <i/>
      <sz val="9"/>
      <name val="Calibri"/>
      <family val="2"/>
      <scheme val="minor"/>
    </font>
    <font>
      <b/>
      <sz val="7"/>
      <name val="Calibri"/>
      <family val="2"/>
      <scheme val="minor"/>
    </font>
    <font>
      <b/>
      <i/>
      <sz val="7"/>
      <name val="Calibri"/>
      <family val="2"/>
      <scheme val="minor"/>
    </font>
    <font>
      <sz val="11"/>
      <name val="Calibri"/>
      <family val="2"/>
      <scheme val="minor"/>
    </font>
    <font>
      <b/>
      <sz val="10"/>
      <name val="Calibri"/>
      <family val="2"/>
      <scheme val="minor"/>
    </font>
    <font>
      <b/>
      <i/>
      <sz val="10"/>
      <name val="Calibri"/>
      <family val="2"/>
      <scheme val="minor"/>
    </font>
    <font>
      <i/>
      <sz val="7"/>
      <name val="Calibri"/>
      <family val="2"/>
      <scheme val="minor"/>
    </font>
    <font>
      <b/>
      <sz val="9"/>
      <name val="Calibri"/>
      <family val="2"/>
      <scheme val="minor"/>
    </font>
    <font>
      <b/>
      <sz val="11"/>
      <name val="Calibri"/>
      <family val="2"/>
      <scheme val="minor"/>
    </font>
    <font>
      <b/>
      <sz val="12"/>
      <name val="Calibri"/>
      <family val="2"/>
      <scheme val="minor"/>
    </font>
    <font>
      <strike/>
      <sz val="9"/>
      <name val="Calibri"/>
      <family val="2"/>
      <scheme val="minor"/>
    </font>
    <font>
      <b/>
      <i/>
      <u/>
      <sz val="14"/>
      <name val="Calibri"/>
      <family val="2"/>
      <scheme val="minor"/>
    </font>
    <font>
      <i/>
      <sz val="10"/>
      <name val="Calibri"/>
      <family val="2"/>
      <scheme val="minor"/>
    </font>
    <font>
      <b/>
      <sz val="14"/>
      <name val="Calibri"/>
      <family val="2"/>
      <scheme val="minor"/>
    </font>
    <font>
      <b/>
      <i/>
      <sz val="14"/>
      <name val="Calibri"/>
      <family val="2"/>
      <scheme val="minor"/>
    </font>
    <font>
      <sz val="12"/>
      <name val="Calibri"/>
      <family val="2"/>
      <scheme val="minor"/>
    </font>
    <font>
      <b/>
      <sz val="18"/>
      <name val="Calibri"/>
      <family val="2"/>
      <scheme val="minor"/>
    </font>
    <font>
      <b/>
      <i/>
      <sz val="18"/>
      <color rgb="FFFF0000"/>
      <name val="Calibri"/>
      <family val="2"/>
      <scheme val="minor"/>
    </font>
    <font>
      <sz val="12"/>
      <color rgb="FFFF0000"/>
      <name val="Calibri"/>
      <family val="2"/>
      <scheme val="minor"/>
    </font>
    <font>
      <b/>
      <sz val="8"/>
      <color rgb="FFFF0000"/>
      <name val="Calibri"/>
      <family val="2"/>
      <scheme val="minor"/>
    </font>
    <font>
      <b/>
      <sz val="12"/>
      <color rgb="FFFF0000"/>
      <name val="Calibri"/>
      <family val="2"/>
      <scheme val="minor"/>
    </font>
    <font>
      <b/>
      <sz val="11"/>
      <color rgb="FF00B0F0"/>
      <name val="Calibri"/>
      <family val="2"/>
      <scheme val="minor"/>
    </font>
    <font>
      <sz val="9"/>
      <color rgb="FF00B0F0"/>
      <name val="Calibri"/>
      <family val="2"/>
      <scheme val="minor"/>
    </font>
    <font>
      <sz val="10"/>
      <color rgb="FF00B0F0"/>
      <name val="Calibri"/>
      <family val="2"/>
      <scheme val="minor"/>
    </font>
    <font>
      <b/>
      <i/>
      <sz val="10"/>
      <color rgb="FFFF0000"/>
      <name val="Calibri"/>
      <family val="2"/>
      <scheme val="minor"/>
    </font>
    <font>
      <b/>
      <sz val="9"/>
      <color theme="4"/>
      <name val="Calibri"/>
      <family val="2"/>
    </font>
    <font>
      <sz val="11"/>
      <name val="Calibri"/>
      <family val="2"/>
    </font>
    <font>
      <sz val="7"/>
      <name val="Calibri"/>
      <family val="2"/>
      <scheme val="minor"/>
    </font>
    <font>
      <sz val="11"/>
      <color theme="1"/>
      <name val="Calibri"/>
      <family val="2"/>
    </font>
    <font>
      <sz val="9"/>
      <color rgb="FFFF0000"/>
      <name val="Calibri"/>
      <family val="2"/>
      <scheme val="minor"/>
    </font>
    <font>
      <sz val="10"/>
      <color rgb="FFFF0000"/>
      <name val="Calibri"/>
      <family val="2"/>
      <scheme val="minor"/>
    </font>
    <font>
      <strike/>
      <sz val="10"/>
      <color rgb="FFFF0000"/>
      <name val="Calibri"/>
      <family val="2"/>
      <scheme val="minor"/>
    </font>
    <font>
      <i/>
      <sz val="10"/>
      <color rgb="FF0070C0"/>
      <name val="Calibri"/>
      <family val="2"/>
      <scheme val="minor"/>
    </font>
    <font>
      <b/>
      <u/>
      <sz val="11"/>
      <name val="Calibri"/>
      <family val="2"/>
      <scheme val="minor"/>
    </font>
    <font>
      <b/>
      <u/>
      <sz val="8"/>
      <name val="Calibri"/>
      <family val="2"/>
      <scheme val="minor"/>
    </font>
    <font>
      <sz val="11"/>
      <color rgb="FFFF0000"/>
      <name val="Calibri"/>
      <family val="2"/>
      <scheme val="minor"/>
    </font>
    <font>
      <sz val="8"/>
      <color rgb="FFFF0000"/>
      <name val="Calibri"/>
      <family val="2"/>
      <scheme val="minor"/>
    </font>
    <font>
      <i/>
      <sz val="8"/>
      <color rgb="FFFF0000"/>
      <name val="Calibri"/>
      <family val="2"/>
      <scheme val="minor"/>
    </font>
    <font>
      <b/>
      <i/>
      <sz val="12"/>
      <name val="Calibri"/>
      <family val="2"/>
      <scheme val="minor"/>
    </font>
    <font>
      <sz val="8"/>
      <color theme="1"/>
      <name val="Calibri"/>
      <family val="2"/>
    </font>
    <font>
      <b/>
      <sz val="12"/>
      <color theme="1"/>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theme="3" tint="0.79995117038483843"/>
        <bgColor indexed="64"/>
      </patternFill>
    </fill>
    <fill>
      <patternFill patternType="solid">
        <fgColor theme="2" tint="-0.249977111117893"/>
        <bgColor indexed="64"/>
      </patternFill>
    </fill>
    <fill>
      <patternFill patternType="solid">
        <fgColor theme="0"/>
        <bgColor indexed="64"/>
      </patternFill>
    </fill>
    <fill>
      <patternFill patternType="solid">
        <fgColor theme="7" tint="0.7999511703848384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theme="5" tint="0.79998168889431442"/>
        <bgColor indexed="64"/>
      </patternFill>
    </fill>
  </fills>
  <borders count="2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alignment vertical="top"/>
    </xf>
    <xf numFmtId="0" fontId="3" fillId="0" borderId="0"/>
    <xf numFmtId="0" fontId="2" fillId="0" borderId="0"/>
    <xf numFmtId="0" fontId="1" fillId="0" borderId="0"/>
    <xf numFmtId="9" fontId="40" fillId="0" borderId="0" applyFont="0" applyFill="0" applyBorder="0" applyAlignment="0" applyProtection="0"/>
  </cellStyleXfs>
  <cellXfs count="308">
    <xf numFmtId="0" fontId="0" fillId="0" borderId="0" xfId="0" applyAlignment="1"/>
    <xf numFmtId="0" fontId="5" fillId="0" borderId="1" xfId="0" applyFont="1" applyBorder="1" applyAlignment="1">
      <alignment horizontal="left" vertical="center" wrapText="1"/>
    </xf>
    <xf numFmtId="0" fontId="6" fillId="0" borderId="1" xfId="0" applyFont="1" applyBorder="1" applyAlignment="1">
      <alignment vertical="top" wrapText="1"/>
    </xf>
    <xf numFmtId="0" fontId="6" fillId="0" borderId="4" xfId="0" applyFont="1" applyBorder="1" applyAlignment="1">
      <alignment vertical="top" wrapText="1"/>
    </xf>
    <xf numFmtId="0" fontId="9" fillId="0" borderId="0" xfId="0" applyFont="1" applyAlignment="1">
      <alignment horizontal="center" vertical="center"/>
    </xf>
    <xf numFmtId="0" fontId="9" fillId="0" borderId="0" xfId="0" applyFont="1">
      <alignment vertical="top"/>
    </xf>
    <xf numFmtId="0" fontId="8" fillId="6" borderId="1" xfId="0" applyFont="1" applyFill="1" applyBorder="1" applyAlignment="1" applyProtection="1">
      <alignment horizontal="left"/>
      <protection locked="0"/>
    </xf>
    <xf numFmtId="0" fontId="8" fillId="6" borderId="3" xfId="0" applyFont="1" applyFill="1" applyBorder="1" applyAlignment="1" applyProtection="1">
      <protection locked="0"/>
    </xf>
    <xf numFmtId="0" fontId="11" fillId="0" borderId="0" xfId="0" applyFont="1" applyAlignment="1" applyProtection="1">
      <alignment horizontal="center" vertical="center"/>
      <protection locked="0"/>
    </xf>
    <xf numFmtId="0" fontId="12" fillId="0" borderId="0" xfId="0" applyFont="1" applyAlignment="1">
      <alignment vertical="top" wrapText="1"/>
    </xf>
    <xf numFmtId="0" fontId="5" fillId="0" borderId="0" xfId="0" applyFont="1" applyAlignment="1">
      <alignment horizontal="left" vertical="center"/>
    </xf>
    <xf numFmtId="0" fontId="5" fillId="0" borderId="0" xfId="0" applyFont="1">
      <alignment vertical="top"/>
    </xf>
    <xf numFmtId="0" fontId="9"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center" wrapText="1"/>
    </xf>
    <xf numFmtId="0" fontId="13" fillId="0" borderId="0" xfId="0" applyFont="1" applyAlignment="1">
      <alignment horizontal="center" wrapText="1"/>
    </xf>
    <xf numFmtId="0" fontId="15" fillId="0" borderId="0" xfId="0" applyFont="1" applyAlignment="1"/>
    <xf numFmtId="0" fontId="15" fillId="0" borderId="0" xfId="0" applyFont="1">
      <alignment vertical="top"/>
    </xf>
    <xf numFmtId="0" fontId="16" fillId="10" borderId="1" xfId="0" applyFont="1" applyFill="1" applyBorder="1" applyAlignment="1">
      <alignment vertical="center"/>
    </xf>
    <xf numFmtId="0" fontId="7" fillId="10" borderId="1" xfId="0" applyFont="1" applyFill="1" applyBorder="1" applyAlignment="1">
      <alignment vertical="center"/>
    </xf>
    <xf numFmtId="0" fontId="6" fillId="10" borderId="1" xfId="0" applyFont="1" applyFill="1" applyBorder="1" applyAlignment="1">
      <alignment horizontal="left" vertical="center" wrapText="1"/>
    </xf>
    <xf numFmtId="0" fontId="16" fillId="10" borderId="1" xfId="0" applyFont="1" applyFill="1" applyBorder="1" applyAlignment="1">
      <alignment horizontal="center" vertical="center"/>
    </xf>
    <xf numFmtId="0" fontId="17" fillId="10" borderId="1" xfId="0" applyFont="1" applyFill="1" applyBorder="1" applyAlignment="1">
      <alignment vertical="center"/>
    </xf>
    <xf numFmtId="0" fontId="16" fillId="10" borderId="1" xfId="0" applyFont="1" applyFill="1" applyBorder="1" applyAlignment="1">
      <alignment vertical="center" wrapText="1"/>
    </xf>
    <xf numFmtId="0" fontId="15" fillId="2" borderId="0" xfId="0" applyFont="1" applyFill="1">
      <alignment vertical="top"/>
    </xf>
    <xf numFmtId="0" fontId="9" fillId="0" borderId="2" xfId="0" applyFont="1" applyBorder="1">
      <alignment vertical="top"/>
    </xf>
    <xf numFmtId="0" fontId="15" fillId="0" borderId="5" xfId="0" applyFont="1" applyBorder="1" applyAlignment="1">
      <alignment horizontal="center" vertical="center"/>
    </xf>
    <xf numFmtId="0" fontId="15" fillId="9" borderId="5" xfId="0" applyFont="1" applyFill="1" applyBorder="1" applyAlignment="1" applyProtection="1">
      <alignment horizontal="center" vertical="center"/>
      <protection locked="0"/>
    </xf>
    <xf numFmtId="0" fontId="18" fillId="0" borderId="1" xfId="0" applyFont="1" applyBorder="1" applyAlignment="1">
      <alignment horizontal="left" vertical="top" wrapText="1"/>
    </xf>
    <xf numFmtId="0" fontId="7" fillId="6" borderId="5" xfId="0" applyFont="1" applyFill="1" applyBorder="1" applyAlignment="1">
      <alignment horizontal="center" vertical="top" wrapText="1"/>
    </xf>
    <xf numFmtId="0" fontId="7" fillId="6" borderId="4" xfId="0" applyFont="1" applyFill="1" applyBorder="1" applyAlignment="1">
      <alignment horizontal="center" vertical="top"/>
    </xf>
    <xf numFmtId="0" fontId="19" fillId="0" borderId="0" xfId="0" applyFont="1">
      <alignment vertical="top"/>
    </xf>
    <xf numFmtId="0" fontId="7" fillId="0" borderId="6" xfId="0" applyFont="1" applyBorder="1" applyAlignment="1">
      <alignment vertical="center" wrapText="1"/>
    </xf>
    <xf numFmtId="0" fontId="7" fillId="0" borderId="6" xfId="0" applyFont="1" applyBorder="1" applyAlignment="1">
      <alignment horizontal="right" vertical="center" wrapText="1"/>
    </xf>
    <xf numFmtId="0" fontId="19" fillId="0" borderId="6" xfId="0" applyFont="1" applyBorder="1" applyAlignment="1">
      <alignment horizontal="center" vertical="center"/>
    </xf>
    <xf numFmtId="0" fontId="7" fillId="0" borderId="6" xfId="0" applyFont="1" applyBorder="1" applyAlignment="1">
      <alignment horizontal="right" vertical="top" wrapText="1"/>
    </xf>
    <xf numFmtId="164" fontId="8" fillId="0" borderId="6" xfId="0" applyNumberFormat="1" applyFont="1" applyBorder="1" applyAlignment="1">
      <alignment horizontal="center" vertical="center" wrapText="1"/>
    </xf>
    <xf numFmtId="0" fontId="7" fillId="0" borderId="6" xfId="0" applyFont="1" applyBorder="1" applyAlignment="1">
      <alignment horizontal="center" vertical="top"/>
    </xf>
    <xf numFmtId="0" fontId="20" fillId="0" borderId="0" xfId="0" applyFont="1">
      <alignment vertical="top"/>
    </xf>
    <xf numFmtId="0" fontId="19" fillId="7" borderId="1" xfId="0" applyFont="1" applyFill="1" applyBorder="1" applyAlignment="1">
      <alignment vertical="center"/>
    </xf>
    <xf numFmtId="0" fontId="5" fillId="7" borderId="1" xfId="0" applyFont="1" applyFill="1" applyBorder="1" applyAlignment="1">
      <alignment vertical="center"/>
    </xf>
    <xf numFmtId="0" fontId="7" fillId="7" borderId="1" xfId="0" applyFont="1" applyFill="1" applyBorder="1">
      <alignment vertical="top"/>
    </xf>
    <xf numFmtId="0" fontId="7" fillId="7" borderId="1" xfId="0" applyFont="1" applyFill="1" applyBorder="1" applyAlignment="1">
      <alignment horizontal="center" vertical="center"/>
    </xf>
    <xf numFmtId="0" fontId="8" fillId="7" borderId="1" xfId="0" applyFont="1" applyFill="1" applyBorder="1">
      <alignment vertical="top"/>
    </xf>
    <xf numFmtId="0" fontId="7" fillId="7" borderId="1" xfId="0" applyFont="1" applyFill="1" applyBorder="1" applyAlignment="1">
      <alignment vertical="top" wrapText="1"/>
    </xf>
    <xf numFmtId="0" fontId="9" fillId="0" borderId="9" xfId="0" applyFont="1" applyBorder="1">
      <alignment vertical="top"/>
    </xf>
    <xf numFmtId="0" fontId="5" fillId="0" borderId="3" xfId="0" applyFont="1" applyBorder="1" applyAlignment="1">
      <alignment horizontal="left" vertical="center" wrapText="1"/>
    </xf>
    <xf numFmtId="0" fontId="6" fillId="0" borderId="3" xfId="0" applyFont="1" applyBorder="1" applyAlignment="1">
      <alignment vertical="top" wrapText="1"/>
    </xf>
    <xf numFmtId="0" fontId="7" fillId="6" borderId="8" xfId="0" applyFont="1" applyFill="1" applyBorder="1" applyAlignment="1">
      <alignment horizontal="center" vertical="top" wrapText="1"/>
    </xf>
    <xf numFmtId="0" fontId="9" fillId="0" borderId="9"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19" fillId="0" borderId="1" xfId="0" applyFont="1" applyBorder="1" applyAlignment="1">
      <alignment horizontal="center" vertical="center"/>
    </xf>
    <xf numFmtId="164" fontId="8" fillId="0" borderId="1" xfId="0" applyNumberFormat="1" applyFont="1" applyBorder="1" applyAlignment="1">
      <alignment horizontal="center" vertical="center" wrapText="1"/>
    </xf>
    <xf numFmtId="0" fontId="7" fillId="0" borderId="1" xfId="0" applyFont="1" applyBorder="1" applyAlignment="1">
      <alignment horizontal="center" vertical="top"/>
    </xf>
    <xf numFmtId="0" fontId="9" fillId="0" borderId="2" xfId="0" applyFont="1" applyBorder="1" applyAlignment="1">
      <alignment vertical="top" wrapText="1"/>
    </xf>
    <xf numFmtId="0" fontId="6" fillId="0" borderId="0" xfId="0" applyFont="1">
      <alignment vertical="top"/>
    </xf>
    <xf numFmtId="0" fontId="18" fillId="0" borderId="5" xfId="0" applyFont="1" applyBorder="1" applyAlignment="1">
      <alignment horizontal="left" vertical="top" wrapText="1"/>
    </xf>
    <xf numFmtId="0" fontId="9" fillId="0" borderId="1" xfId="0" applyFont="1" applyBorder="1" applyAlignment="1">
      <alignment vertical="top" wrapText="1"/>
    </xf>
    <xf numFmtId="0" fontId="19" fillId="0" borderId="1" xfId="0" applyFont="1" applyBorder="1">
      <alignment vertical="top"/>
    </xf>
    <xf numFmtId="0" fontId="5" fillId="0" borderId="0" xfId="0" applyFont="1" applyAlignment="1">
      <alignment vertical="top" wrapText="1"/>
    </xf>
    <xf numFmtId="0" fontId="19" fillId="7" borderId="6" xfId="0" applyFont="1" applyFill="1" applyBorder="1" applyAlignment="1">
      <alignment vertical="center"/>
    </xf>
    <xf numFmtId="0" fontId="5" fillId="7" borderId="6" xfId="0" applyFont="1" applyFill="1" applyBorder="1" applyAlignment="1">
      <alignment vertical="center"/>
    </xf>
    <xf numFmtId="0" fontId="7" fillId="7" borderId="6" xfId="0" applyFont="1" applyFill="1" applyBorder="1">
      <alignment vertical="top"/>
    </xf>
    <xf numFmtId="0" fontId="7" fillId="7" borderId="6" xfId="0" applyFont="1" applyFill="1" applyBorder="1" applyAlignment="1">
      <alignment horizontal="center" vertical="center"/>
    </xf>
    <xf numFmtId="0" fontId="7" fillId="7" borderId="6" xfId="0" applyFont="1" applyFill="1" applyBorder="1" applyAlignment="1">
      <alignment vertical="top" wrapText="1"/>
    </xf>
    <xf numFmtId="0" fontId="7" fillId="0" borderId="3" xfId="0" applyFont="1" applyBorder="1" applyAlignment="1">
      <alignment vertical="center" wrapText="1"/>
    </xf>
    <xf numFmtId="0" fontId="19" fillId="7" borderId="2" xfId="0" applyFont="1" applyFill="1" applyBorder="1" applyAlignment="1">
      <alignment vertical="center"/>
    </xf>
    <xf numFmtId="0" fontId="20" fillId="2" borderId="0" xfId="0" applyFont="1" applyFill="1" applyAlignment="1">
      <alignment vertical="top" wrapText="1"/>
    </xf>
    <xf numFmtId="165" fontId="5" fillId="0" borderId="1" xfId="0" applyNumberFormat="1" applyFont="1" applyBorder="1" applyAlignment="1">
      <alignment horizontal="left" vertical="center" wrapText="1"/>
    </xf>
    <xf numFmtId="0" fontId="7" fillId="0" borderId="0" xfId="0" applyFont="1" applyAlignment="1">
      <alignment vertical="center" wrapText="1"/>
    </xf>
    <xf numFmtId="164" fontId="8" fillId="0" borderId="0" xfId="0" applyNumberFormat="1" applyFont="1" applyAlignment="1">
      <alignment horizontal="center" vertical="center" wrapText="1"/>
    </xf>
    <xf numFmtId="0" fontId="7" fillId="0" borderId="0" xfId="0" applyFont="1" applyAlignment="1">
      <alignment horizontal="center" vertical="top"/>
    </xf>
    <xf numFmtId="0" fontId="19" fillId="10" borderId="2"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5" fillId="0" borderId="0" xfId="0" applyFont="1" applyAlignment="1">
      <alignment vertical="top" wrapText="1"/>
    </xf>
    <xf numFmtId="0" fontId="15" fillId="5" borderId="0" xfId="0" applyFont="1" applyFill="1">
      <alignment vertical="top"/>
    </xf>
    <xf numFmtId="0" fontId="5" fillId="0" borderId="0" xfId="0" applyFont="1" applyAlignment="1">
      <alignment vertical="center"/>
    </xf>
    <xf numFmtId="0" fontId="19" fillId="0" borderId="13" xfId="0" applyFont="1" applyBorder="1" applyAlignment="1">
      <alignment horizontal="right"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9" fillId="0" borderId="13" xfId="0" applyFont="1" applyBorder="1" applyAlignment="1">
      <alignment horizontal="right" vertical="center" wrapText="1"/>
    </xf>
    <xf numFmtId="164" fontId="19" fillId="0" borderId="10" xfId="0" applyNumberFormat="1" applyFont="1" applyBorder="1" applyAlignment="1">
      <alignment horizontal="center" vertical="center"/>
    </xf>
    <xf numFmtId="0" fontId="9" fillId="0" borderId="13" xfId="0" applyFont="1" applyBorder="1" applyAlignment="1">
      <alignment horizontal="right" vertical="center"/>
    </xf>
    <xf numFmtId="0" fontId="9" fillId="0" borderId="0" xfId="0" applyFont="1" applyAlignment="1">
      <alignment horizontal="center" vertical="center" wrapText="1"/>
    </xf>
    <xf numFmtId="0" fontId="11" fillId="8" borderId="9" xfId="0" applyFont="1" applyFill="1" applyBorder="1" applyAlignment="1">
      <alignment vertical="center"/>
    </xf>
    <xf numFmtId="0" fontId="11" fillId="8" borderId="3" xfId="0" applyFont="1" applyFill="1" applyBorder="1" applyAlignment="1">
      <alignment horizontal="center" vertical="center"/>
    </xf>
    <xf numFmtId="164" fontId="11" fillId="8" borderId="8" xfId="0" applyNumberFormat="1"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lignment vertical="top"/>
    </xf>
    <xf numFmtId="0" fontId="15" fillId="4" borderId="0" xfId="0" applyFont="1" applyFill="1" applyAlignment="1">
      <alignment vertical="top" wrapText="1"/>
    </xf>
    <xf numFmtId="0" fontId="19" fillId="0" borderId="5" xfId="0" applyFont="1" applyBorder="1" applyAlignment="1">
      <alignment horizontal="left" vertical="top" wrapText="1"/>
    </xf>
    <xf numFmtId="0" fontId="19" fillId="2" borderId="0" xfId="0" applyFont="1" applyFill="1">
      <alignment vertical="top"/>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1" xfId="0" applyFont="1" applyBorder="1" applyAlignment="1">
      <alignment horizontal="left" vertical="center" wrapText="1"/>
    </xf>
    <xf numFmtId="0" fontId="19" fillId="0" borderId="1" xfId="0" applyFont="1" applyBorder="1" applyAlignment="1">
      <alignment vertical="center" wrapText="1"/>
    </xf>
    <xf numFmtId="0" fontId="9" fillId="0" borderId="4" xfId="1" applyFont="1" applyBorder="1" applyAlignment="1">
      <alignment vertical="top" wrapText="1"/>
    </xf>
    <xf numFmtId="0" fontId="15" fillId="4" borderId="0" xfId="0" applyFont="1" applyFill="1">
      <alignment vertical="top"/>
    </xf>
    <xf numFmtId="0" fontId="9" fillId="0" borderId="0" xfId="0" applyFont="1" applyAlignment="1">
      <alignment wrapText="1"/>
    </xf>
    <xf numFmtId="0" fontId="19" fillId="0" borderId="0" xfId="0" applyFont="1" applyAlignment="1">
      <alignment wrapText="1"/>
    </xf>
    <xf numFmtId="0" fontId="19" fillId="0" borderId="0" xfId="0" applyFont="1" applyAlignment="1">
      <alignment horizontal="left" wrapText="1"/>
    </xf>
    <xf numFmtId="0" fontId="9" fillId="0" borderId="0" xfId="0" applyFont="1" applyAlignment="1"/>
    <xf numFmtId="0" fontId="19" fillId="10" borderId="1" xfId="0" applyFont="1" applyFill="1" applyBorder="1" applyAlignment="1">
      <alignment vertical="center"/>
    </xf>
    <xf numFmtId="0" fontId="19" fillId="10" borderId="6" xfId="0" applyFont="1" applyFill="1" applyBorder="1" applyAlignment="1">
      <alignment vertical="center"/>
    </xf>
    <xf numFmtId="0" fontId="9" fillId="10" borderId="12" xfId="0" applyFont="1" applyFill="1" applyBorder="1" applyAlignment="1">
      <alignment horizontal="left" vertical="center" wrapText="1"/>
    </xf>
    <xf numFmtId="0" fontId="9" fillId="2" borderId="0" xfId="0" applyFont="1" applyFill="1">
      <alignment vertical="top"/>
    </xf>
    <xf numFmtId="0" fontId="9" fillId="6" borderId="5" xfId="0" applyFont="1" applyFill="1" applyBorder="1" applyAlignment="1">
      <alignment horizontal="left" vertical="top" wrapText="1"/>
    </xf>
    <xf numFmtId="0" fontId="22" fillId="0" borderId="0" xfId="0" applyFont="1">
      <alignment vertical="top"/>
    </xf>
    <xf numFmtId="0" fontId="22" fillId="0" borderId="0" xfId="0" applyFont="1" applyAlignment="1"/>
    <xf numFmtId="0" fontId="9" fillId="7" borderId="1" xfId="0" applyFont="1" applyFill="1" applyBorder="1" applyAlignment="1">
      <alignment vertical="center"/>
    </xf>
    <xf numFmtId="0" fontId="9" fillId="0" borderId="3" xfId="0" applyFont="1" applyBorder="1" applyAlignment="1">
      <alignment horizontal="left" vertical="center" wrapText="1"/>
    </xf>
    <xf numFmtId="0" fontId="9" fillId="10" borderId="4" xfId="0" applyFont="1" applyFill="1" applyBorder="1" applyAlignment="1">
      <alignment horizontal="left" vertical="center" wrapText="1"/>
    </xf>
    <xf numFmtId="0" fontId="9" fillId="6" borderId="7" xfId="0" applyFont="1" applyFill="1" applyBorder="1" applyAlignment="1">
      <alignment horizontal="left" vertical="top" wrapText="1"/>
    </xf>
    <xf numFmtId="0" fontId="9" fillId="0" borderId="0" xfId="0" applyFont="1" applyAlignment="1">
      <alignment vertical="top" wrapText="1"/>
    </xf>
    <xf numFmtId="0" fontId="9" fillId="7" borderId="6" xfId="0" applyFont="1" applyFill="1" applyBorder="1" applyAlignment="1">
      <alignment vertical="center"/>
    </xf>
    <xf numFmtId="0" fontId="19" fillId="7" borderId="6" xfId="0" applyFont="1" applyFill="1" applyBorder="1">
      <alignment vertical="top"/>
    </xf>
    <xf numFmtId="0" fontId="9" fillId="3" borderId="0" xfId="0" applyFont="1" applyFill="1">
      <alignment vertical="top"/>
    </xf>
    <xf numFmtId="0" fontId="9" fillId="6" borderId="5" xfId="0" applyFont="1" applyFill="1" applyBorder="1" applyAlignment="1" applyProtection="1">
      <alignment horizontal="left" vertical="top" wrapText="1"/>
      <protection locked="0"/>
    </xf>
    <xf numFmtId="0" fontId="19" fillId="6" borderId="5" xfId="0" applyFont="1" applyFill="1" applyBorder="1" applyAlignment="1" applyProtection="1">
      <alignment horizontal="left" vertical="top" wrapText="1"/>
      <protection locked="0"/>
    </xf>
    <xf numFmtId="0" fontId="19" fillId="2" borderId="0" xfId="0" applyFont="1" applyFill="1" applyAlignment="1">
      <alignment vertical="top" wrapText="1"/>
    </xf>
    <xf numFmtId="0" fontId="9" fillId="6" borderId="11" xfId="0" applyFont="1" applyFill="1" applyBorder="1" applyAlignment="1" applyProtection="1">
      <alignment horizontal="left" vertical="top" wrapText="1"/>
      <protection locked="0"/>
    </xf>
    <xf numFmtId="0" fontId="9" fillId="4" borderId="0" xfId="0" applyFont="1" applyFill="1" applyAlignment="1">
      <alignment horizontal="left" vertical="top" wrapText="1"/>
    </xf>
    <xf numFmtId="0" fontId="0" fillId="0" borderId="5" xfId="0" applyBorder="1" applyAlignment="1">
      <alignment vertical="center" wrapText="1"/>
    </xf>
    <xf numFmtId="0" fontId="7" fillId="0" borderId="0" xfId="0" applyFont="1" applyAlignment="1">
      <alignment horizontal="right" vertical="center" wrapText="1"/>
    </xf>
    <xf numFmtId="0" fontId="19" fillId="0" borderId="0" xfId="0" applyFont="1" applyAlignment="1">
      <alignment horizontal="center" vertical="center"/>
    </xf>
    <xf numFmtId="0" fontId="7" fillId="0" borderId="0" xfId="0" applyFont="1" applyAlignment="1">
      <alignment horizontal="left" vertical="top"/>
    </xf>
    <xf numFmtId="0" fontId="9" fillId="0" borderId="1" xfId="0" applyFont="1" applyBorder="1" applyAlignment="1">
      <alignment horizontal="left" vertical="top" wrapText="1"/>
    </xf>
    <xf numFmtId="0" fontId="9" fillId="0" borderId="13" xfId="0" applyFont="1" applyBorder="1" applyAlignment="1">
      <alignment vertical="top" wrapText="1"/>
    </xf>
    <xf numFmtId="0" fontId="9" fillId="0" borderId="6" xfId="0" applyFont="1" applyBorder="1" applyAlignment="1">
      <alignment horizontal="left" vertical="center" wrapText="1"/>
    </xf>
    <xf numFmtId="0" fontId="9" fillId="6" borderId="4" xfId="0" applyFont="1" applyFill="1" applyBorder="1" applyAlignment="1">
      <alignment horizontal="left" vertical="top" wrapText="1"/>
    </xf>
    <xf numFmtId="0" fontId="9" fillId="0" borderId="5" xfId="0" applyFont="1" applyBorder="1" applyAlignment="1">
      <alignment horizontal="center" vertical="center"/>
    </xf>
    <xf numFmtId="0" fontId="9" fillId="0" borderId="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7" xfId="0" applyFont="1" applyBorder="1" applyAlignment="1">
      <alignment horizontal="center" vertical="center"/>
    </xf>
    <xf numFmtId="0" fontId="9" fillId="0" borderId="7"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21" fillId="0" borderId="0" xfId="0" applyFont="1" applyAlignment="1">
      <alignment horizontal="right" vertical="center" wrapText="1"/>
    </xf>
    <xf numFmtId="0" fontId="23" fillId="0" borderId="0" xfId="0" applyFont="1" applyAlignment="1">
      <alignment horizontal="left" vertical="center" wrapText="1"/>
    </xf>
    <xf numFmtId="0" fontId="6" fillId="0" borderId="2" xfId="0" applyFont="1" applyBorder="1">
      <alignment vertical="top"/>
    </xf>
    <xf numFmtId="0" fontId="19" fillId="2" borderId="0" xfId="0" applyFont="1" applyFill="1" applyAlignment="1">
      <alignment horizontal="left" vertical="top"/>
    </xf>
    <xf numFmtId="2" fontId="9" fillId="0" borderId="1" xfId="0" applyNumberFormat="1" applyFont="1" applyBorder="1" applyAlignment="1">
      <alignment horizontal="left" vertical="center" wrapText="1"/>
    </xf>
    <xf numFmtId="0" fontId="9" fillId="0" borderId="0" xfId="0" applyFont="1" applyAlignment="1">
      <alignment horizontal="left" vertical="top"/>
    </xf>
    <xf numFmtId="2" fontId="5" fillId="0" borderId="1"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xf numFmtId="0" fontId="0" fillId="0" borderId="5" xfId="0" applyBorder="1" applyAlignment="1">
      <alignment vertical="top" wrapText="1"/>
    </xf>
    <xf numFmtId="14" fontId="8" fillId="6" borderId="3" xfId="0" applyNumberFormat="1" applyFont="1" applyFill="1" applyBorder="1" applyAlignment="1" applyProtection="1">
      <alignment horizontal="left"/>
      <protection locked="0"/>
    </xf>
    <xf numFmtId="0" fontId="25" fillId="0" borderId="3" xfId="0" applyFont="1" applyBorder="1" applyAlignment="1">
      <alignment horizontal="right" vertical="center" wrapText="1"/>
    </xf>
    <xf numFmtId="0" fontId="25" fillId="0" borderId="3" xfId="0" applyFont="1" applyBorder="1" applyAlignment="1">
      <alignment horizontal="center" vertical="center"/>
    </xf>
    <xf numFmtId="164" fontId="26" fillId="0" borderId="3" xfId="0" applyNumberFormat="1" applyFont="1" applyBorder="1" applyAlignment="1">
      <alignment horizontal="center" vertical="center" wrapText="1"/>
    </xf>
    <xf numFmtId="0" fontId="27" fillId="0" borderId="2" xfId="0" applyFont="1" applyBorder="1">
      <alignment vertical="top"/>
    </xf>
    <xf numFmtId="0" fontId="27" fillId="0" borderId="1" xfId="0" applyFont="1" applyBorder="1" applyAlignment="1">
      <alignment horizontal="left" vertical="center" wrapText="1"/>
    </xf>
    <xf numFmtId="0" fontId="27" fillId="0" borderId="1" xfId="0" applyFont="1" applyBorder="1" applyAlignment="1">
      <alignment vertical="top" wrapText="1"/>
    </xf>
    <xf numFmtId="0" fontId="27" fillId="0" borderId="5" xfId="0" applyFont="1" applyBorder="1" applyAlignment="1">
      <alignment horizontal="center" vertical="center"/>
    </xf>
    <xf numFmtId="0" fontId="27" fillId="9" borderId="5" xfId="0" applyFont="1" applyFill="1" applyBorder="1" applyAlignment="1" applyProtection="1">
      <alignment horizontal="center" vertical="center"/>
      <protection locked="0"/>
    </xf>
    <xf numFmtId="0" fontId="21" fillId="6" borderId="5" xfId="0" applyFont="1" applyFill="1" applyBorder="1" applyAlignment="1" applyProtection="1">
      <alignment horizontal="center" vertical="top" wrapText="1"/>
      <protection locked="0"/>
    </xf>
    <xf numFmtId="9" fontId="21" fillId="6" borderId="5" xfId="0" applyNumberFormat="1" applyFont="1" applyFill="1" applyBorder="1" applyAlignment="1">
      <alignment horizontal="center" vertical="top" wrapText="1"/>
    </xf>
    <xf numFmtId="0" fontId="27" fillId="0" borderId="4" xfId="0" applyFont="1" applyBorder="1" applyAlignment="1">
      <alignment vertical="top" wrapText="1"/>
    </xf>
    <xf numFmtId="165" fontId="27" fillId="0" borderId="1" xfId="0" applyNumberFormat="1" applyFont="1" applyBorder="1" applyAlignment="1">
      <alignment horizontal="left" vertical="center" wrapText="1"/>
    </xf>
    <xf numFmtId="0" fontId="25" fillId="0" borderId="0" xfId="0" applyFont="1">
      <alignment vertical="top"/>
    </xf>
    <xf numFmtId="0" fontId="25" fillId="0" borderId="6" xfId="0" applyFont="1" applyBorder="1" applyAlignment="1">
      <alignment vertical="center" wrapText="1"/>
    </xf>
    <xf numFmtId="0" fontId="25" fillId="0" borderId="6" xfId="0" applyFont="1" applyBorder="1" applyAlignment="1">
      <alignment horizontal="right" vertical="center" wrapText="1"/>
    </xf>
    <xf numFmtId="0" fontId="25" fillId="0" borderId="6" xfId="0" applyFont="1" applyBorder="1" applyAlignment="1">
      <alignment horizontal="center" vertical="center"/>
    </xf>
    <xf numFmtId="164" fontId="26" fillId="0" borderId="6" xfId="0" applyNumberFormat="1" applyFont="1" applyBorder="1" applyAlignment="1">
      <alignment horizontal="center" vertical="center" wrapText="1"/>
    </xf>
    <xf numFmtId="0" fontId="27" fillId="0" borderId="9" xfId="0" applyFont="1" applyBorder="1" applyAlignment="1">
      <alignment vertical="top" wrapText="1"/>
    </xf>
    <xf numFmtId="0" fontId="27" fillId="0" borderId="3" xfId="0" applyFont="1" applyBorder="1" applyAlignment="1">
      <alignment horizontal="left" vertical="center" wrapText="1"/>
    </xf>
    <xf numFmtId="0" fontId="21" fillId="6" borderId="7" xfId="0" applyFont="1" applyFill="1" applyBorder="1" applyAlignment="1" applyProtection="1">
      <alignment horizontal="center" vertical="top" wrapText="1"/>
      <protection locked="0"/>
    </xf>
    <xf numFmtId="0" fontId="27" fillId="0" borderId="2" xfId="0" applyFont="1" applyBorder="1" applyAlignment="1">
      <alignment vertical="top" wrapText="1"/>
    </xf>
    <xf numFmtId="2" fontId="27" fillId="0" borderId="1" xfId="0" applyNumberFormat="1" applyFont="1" applyBorder="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center" vertical="center"/>
    </xf>
    <xf numFmtId="164" fontId="29" fillId="0" borderId="3" xfId="0" applyNumberFormat="1" applyFont="1" applyBorder="1" applyAlignment="1">
      <alignment horizontal="center" vertical="center" wrapText="1"/>
    </xf>
    <xf numFmtId="0" fontId="31" fillId="6" borderId="5" xfId="0" applyFont="1" applyFill="1" applyBorder="1" applyAlignment="1">
      <alignment horizontal="center" vertical="top" wrapText="1"/>
    </xf>
    <xf numFmtId="0" fontId="32" fillId="6" borderId="7" xfId="0" applyFont="1" applyFill="1" applyBorder="1" applyAlignment="1" applyProtection="1">
      <alignment horizontal="center" vertical="top" wrapText="1"/>
      <protection locked="0"/>
    </xf>
    <xf numFmtId="0" fontId="9" fillId="5" borderId="0" xfId="0" applyFont="1" applyFill="1" applyAlignment="1" applyProtection="1">
      <alignment horizontal="center" vertical="center" wrapText="1"/>
      <protection locked="0"/>
    </xf>
    <xf numFmtId="0" fontId="15" fillId="5" borderId="0" xfId="0" applyFont="1" applyFill="1" applyAlignment="1"/>
    <xf numFmtId="0" fontId="9" fillId="0" borderId="5" xfId="0" applyFont="1" applyBorder="1" applyAlignment="1">
      <alignment horizontal="center" vertical="center" wrapText="1"/>
    </xf>
    <xf numFmtId="0" fontId="8" fillId="0" borderId="0" xfId="0" applyFont="1" applyAlignment="1">
      <alignment horizontal="center" vertical="top" wrapText="1"/>
    </xf>
    <xf numFmtId="0" fontId="7" fillId="6" borderId="4"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0" borderId="6" xfId="0" applyFont="1" applyBorder="1" applyAlignment="1">
      <alignment horizontal="center" vertical="top" wrapText="1"/>
    </xf>
    <xf numFmtId="0" fontId="7" fillId="0" borderId="1" xfId="0" applyFont="1" applyBorder="1" applyAlignment="1">
      <alignment horizontal="center" vertical="top" wrapText="1"/>
    </xf>
    <xf numFmtId="0" fontId="25" fillId="0" borderId="6" xfId="0" applyFont="1" applyBorder="1" applyAlignment="1">
      <alignment horizontal="center" vertical="top" wrapText="1"/>
    </xf>
    <xf numFmtId="0" fontId="7" fillId="7" borderId="4" xfId="0" applyFont="1" applyFill="1" applyBorder="1" applyAlignment="1">
      <alignment vertical="top" wrapText="1"/>
    </xf>
    <xf numFmtId="0" fontId="33" fillId="0" borderId="3" xfId="0" applyFont="1" applyBorder="1" applyAlignment="1">
      <alignment horizontal="center" vertical="top" wrapText="1"/>
    </xf>
    <xf numFmtId="0" fontId="7" fillId="0" borderId="0" xfId="0" applyFont="1" applyAlignment="1">
      <alignment horizontal="center" vertical="top" wrapText="1"/>
    </xf>
    <xf numFmtId="0" fontId="15" fillId="5" borderId="0" xfId="0" applyFont="1" applyFill="1" applyAlignment="1">
      <alignment vertical="top" wrapText="1"/>
    </xf>
    <xf numFmtId="0" fontId="35" fillId="0" borderId="5" xfId="0" applyFont="1" applyBorder="1" applyAlignment="1">
      <alignment horizontal="center" vertical="center" wrapText="1"/>
    </xf>
    <xf numFmtId="0" fontId="15" fillId="0" borderId="0" xfId="0" applyFont="1" applyAlignment="1">
      <alignment horizontal="center" vertical="center" wrapText="1"/>
    </xf>
    <xf numFmtId="0" fontId="34" fillId="0" borderId="5" xfId="0" applyFont="1" applyBorder="1" applyAlignment="1">
      <alignment horizontal="center" vertical="center" wrapText="1"/>
    </xf>
    <xf numFmtId="9" fontId="32" fillId="9" borderId="5" xfId="0" applyNumberFormat="1" applyFont="1" applyFill="1" applyBorder="1" applyAlignment="1">
      <alignment horizontal="center" vertical="top" wrapText="1"/>
    </xf>
    <xf numFmtId="0" fontId="0" fillId="0" borderId="5" xfId="0" applyBorder="1" applyAlignment="1">
      <alignment wrapText="1"/>
    </xf>
    <xf numFmtId="0" fontId="5" fillId="0" borderId="5" xfId="0" applyFont="1" applyBorder="1" applyAlignment="1">
      <alignment horizontal="left" vertical="center" wrapText="1"/>
    </xf>
    <xf numFmtId="0" fontId="31" fillId="6" borderId="4" xfId="0" applyFont="1" applyFill="1" applyBorder="1" applyAlignment="1">
      <alignment horizontal="center" vertical="top" wrapText="1"/>
    </xf>
    <xf numFmtId="0" fontId="21" fillId="6" borderId="4" xfId="0" applyFont="1" applyFill="1" applyBorder="1" applyAlignment="1" applyProtection="1">
      <alignment horizontal="center" vertical="top" wrapText="1"/>
      <protection locked="0"/>
    </xf>
    <xf numFmtId="164" fontId="29" fillId="0" borderId="0" xfId="0" applyNumberFormat="1" applyFont="1" applyAlignment="1">
      <alignment horizontal="center" vertical="center" wrapText="1"/>
    </xf>
    <xf numFmtId="0" fontId="21" fillId="9" borderId="5" xfId="0" applyFont="1" applyFill="1" applyBorder="1" applyAlignment="1" applyProtection="1">
      <alignment horizontal="center" vertical="top" wrapText="1"/>
      <protection locked="0"/>
    </xf>
    <xf numFmtId="0" fontId="27" fillId="0" borderId="0" xfId="0" applyFont="1" applyAlignment="1">
      <alignment vertical="top" wrapText="1"/>
    </xf>
    <xf numFmtId="2" fontId="27" fillId="0" borderId="6" xfId="0" applyNumberFormat="1" applyFont="1" applyBorder="1" applyAlignment="1">
      <alignment horizontal="left" vertical="center" wrapText="1"/>
    </xf>
    <xf numFmtId="0" fontId="38" fillId="0" borderId="5" xfId="0" applyFont="1" applyBorder="1" applyAlignment="1">
      <alignment vertical="top" wrapText="1"/>
    </xf>
    <xf numFmtId="0" fontId="31" fillId="9" borderId="5" xfId="0" applyFont="1" applyFill="1" applyBorder="1" applyAlignment="1">
      <alignment horizontal="center" vertical="top" wrapText="1"/>
    </xf>
    <xf numFmtId="0" fontId="9" fillId="5" borderId="5" xfId="0" applyFont="1" applyFill="1" applyBorder="1" applyAlignment="1">
      <alignment horizontal="center" vertical="center" wrapText="1"/>
    </xf>
    <xf numFmtId="0" fontId="9" fillId="5" borderId="5"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xf>
    <xf numFmtId="0" fontId="9" fillId="5" borderId="5" xfId="1" applyFont="1" applyFill="1" applyBorder="1" applyAlignment="1">
      <alignment vertical="top" wrapText="1"/>
    </xf>
    <xf numFmtId="0" fontId="9" fillId="0" borderId="1" xfId="0" applyFont="1" applyBorder="1" applyAlignment="1">
      <alignment horizontal="center" vertical="center"/>
    </xf>
    <xf numFmtId="9" fontId="32" fillId="9" borderId="7" xfId="0" applyNumberFormat="1" applyFont="1" applyFill="1" applyBorder="1" applyAlignment="1">
      <alignment horizontal="center" vertical="top" wrapText="1"/>
    </xf>
    <xf numFmtId="9" fontId="16" fillId="6" borderId="4" xfId="0" applyNumberFormat="1" applyFont="1" applyFill="1" applyBorder="1" applyAlignment="1">
      <alignment horizontal="left" vertical="top" wrapText="1"/>
    </xf>
    <xf numFmtId="0" fontId="7" fillId="6" borderId="5" xfId="0" applyFont="1" applyFill="1" applyBorder="1" applyAlignment="1">
      <alignment horizontal="left" vertical="top" wrapText="1"/>
    </xf>
    <xf numFmtId="0" fontId="39" fillId="0" borderId="0" xfId="0" applyFont="1">
      <alignment vertical="top"/>
    </xf>
    <xf numFmtId="9" fontId="11" fillId="8" borderId="8" xfId="4" applyFont="1" applyFill="1" applyBorder="1" applyAlignment="1">
      <alignment horizontal="center" vertical="center"/>
    </xf>
    <xf numFmtId="9" fontId="9" fillId="0" borderId="10" xfId="4" applyFont="1" applyBorder="1" applyAlignment="1">
      <alignment horizontal="center" vertical="center"/>
    </xf>
    <xf numFmtId="0" fontId="19" fillId="10" borderId="18"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9" fillId="0" borderId="21" xfId="0" applyFont="1" applyBorder="1" applyAlignment="1">
      <alignment horizontal="right" vertical="center" wrapText="1"/>
    </xf>
    <xf numFmtId="0" fontId="19" fillId="10" borderId="26" xfId="0" applyFont="1" applyFill="1" applyBorder="1" applyAlignment="1">
      <alignment horizontal="center" vertical="center" wrapText="1"/>
    </xf>
    <xf numFmtId="9" fontId="19" fillId="10" borderId="20" xfId="4" applyFont="1" applyFill="1" applyBorder="1" applyAlignment="1">
      <alignment horizontal="center" vertical="center" wrapText="1"/>
    </xf>
    <xf numFmtId="9" fontId="9" fillId="0" borderId="23" xfId="4" applyFont="1" applyBorder="1" applyAlignment="1">
      <alignment horizontal="right" vertical="center" wrapText="1"/>
    </xf>
    <xf numFmtId="9" fontId="19" fillId="10" borderId="27" xfId="4" applyFont="1" applyFill="1" applyBorder="1" applyAlignment="1">
      <alignment horizontal="center" vertical="center" wrapText="1"/>
    </xf>
    <xf numFmtId="9" fontId="11" fillId="0" borderId="17" xfId="4" applyFont="1" applyFill="1" applyBorder="1" applyAlignment="1">
      <alignment horizontal="center" vertical="center"/>
    </xf>
    <xf numFmtId="9" fontId="0" fillId="0" borderId="0" xfId="4" applyFont="1" applyAlignment="1"/>
    <xf numFmtId="0" fontId="0" fillId="0" borderId="15" xfId="0" applyBorder="1" applyAlignment="1">
      <alignment vertical="center"/>
    </xf>
    <xf numFmtId="0" fontId="0" fillId="0" borderId="16" xfId="0" applyBorder="1" applyAlignment="1">
      <alignment vertical="center"/>
    </xf>
    <xf numFmtId="0" fontId="11" fillId="8" borderId="0" xfId="0" applyFont="1" applyFill="1" applyAlignment="1">
      <alignment horizontal="right" vertical="center"/>
    </xf>
    <xf numFmtId="9" fontId="11" fillId="8" borderId="22" xfId="4" applyFont="1" applyFill="1" applyBorder="1" applyAlignment="1">
      <alignment horizontal="right" vertical="center"/>
    </xf>
    <xf numFmtId="0" fontId="11" fillId="8" borderId="3" xfId="0" applyFont="1" applyFill="1" applyBorder="1" applyAlignment="1">
      <alignment horizontal="right" vertical="center"/>
    </xf>
    <xf numFmtId="9" fontId="11" fillId="8" borderId="25" xfId="4" applyFont="1" applyFill="1" applyBorder="1" applyAlignment="1">
      <alignment horizontal="right" vertical="center"/>
    </xf>
    <xf numFmtId="0" fontId="11" fillId="8" borderId="21" xfId="0" applyFont="1" applyFill="1" applyBorder="1" applyAlignment="1">
      <alignment horizontal="right" vertical="center"/>
    </xf>
    <xf numFmtId="0" fontId="11" fillId="8" borderId="24" xfId="0" applyFont="1" applyFill="1" applyBorder="1" applyAlignment="1">
      <alignment horizontal="right" vertical="center"/>
    </xf>
    <xf numFmtId="0" fontId="41" fillId="0" borderId="7" xfId="0" applyFont="1" applyBorder="1" applyAlignment="1">
      <alignment horizontal="center" vertical="center" wrapText="1"/>
    </xf>
    <xf numFmtId="9" fontId="7" fillId="6" borderId="5" xfId="0" applyNumberFormat="1" applyFont="1" applyFill="1" applyBorder="1" applyAlignment="1">
      <alignment horizontal="left" vertical="top" wrapText="1"/>
    </xf>
    <xf numFmtId="0" fontId="10" fillId="0" borderId="5" xfId="0" applyFont="1" applyBorder="1" applyAlignment="1">
      <alignment horizontal="left" vertical="top" wrapText="1"/>
    </xf>
    <xf numFmtId="0" fontId="6" fillId="0" borderId="5" xfId="0" applyFont="1" applyBorder="1" applyAlignment="1">
      <alignment vertical="top" wrapText="1"/>
    </xf>
    <xf numFmtId="0" fontId="6" fillId="0" borderId="5" xfId="0" applyFont="1" applyBorder="1" applyAlignment="1">
      <alignment horizontal="left" vertical="center" wrapText="1"/>
    </xf>
    <xf numFmtId="0" fontId="10" fillId="0" borderId="5" xfId="0" applyFont="1" applyBorder="1" applyAlignment="1" applyProtection="1">
      <alignment horizontal="left" vertical="top" wrapText="1"/>
      <protection locked="0"/>
    </xf>
    <xf numFmtId="9" fontId="31" fillId="6" borderId="4" xfId="0" applyNumberFormat="1" applyFont="1" applyFill="1" applyBorder="1" applyAlignment="1">
      <alignment horizontal="left" vertical="top" wrapText="1"/>
    </xf>
    <xf numFmtId="0" fontId="27" fillId="0" borderId="5" xfId="0" applyFont="1" applyBorder="1" applyAlignment="1">
      <alignment vertical="top" wrapText="1"/>
    </xf>
    <xf numFmtId="0" fontId="27" fillId="0" borderId="4" xfId="1" applyFont="1" applyBorder="1" applyAlignment="1">
      <alignment vertical="top" wrapText="1"/>
    </xf>
    <xf numFmtId="9" fontId="7" fillId="9" borderId="5" xfId="0" applyNumberFormat="1" applyFont="1" applyFill="1" applyBorder="1" applyAlignment="1">
      <alignment horizontal="left" vertical="top" wrapText="1"/>
    </xf>
    <xf numFmtId="9" fontId="7" fillId="6" borderId="5" xfId="0" applyNumberFormat="1" applyFont="1" applyFill="1" applyBorder="1" applyAlignment="1">
      <alignment horizontal="center" vertical="top" wrapText="1"/>
    </xf>
    <xf numFmtId="9" fontId="31" fillId="9" borderId="5" xfId="0" applyNumberFormat="1" applyFont="1" applyFill="1" applyBorder="1" applyAlignment="1">
      <alignment horizontal="center" vertical="top" wrapText="1"/>
    </xf>
    <xf numFmtId="0" fontId="7" fillId="9" borderId="5" xfId="0" applyFont="1" applyFill="1" applyBorder="1" applyAlignment="1">
      <alignment horizontal="left" vertical="top" wrapText="1"/>
    </xf>
    <xf numFmtId="0" fontId="19" fillId="6" borderId="5" xfId="0" applyFont="1" applyFill="1" applyBorder="1" applyAlignment="1">
      <alignment horizontal="center" vertical="top" wrapText="1"/>
    </xf>
    <xf numFmtId="0" fontId="19" fillId="6" borderId="6" xfId="0" applyFont="1" applyFill="1" applyBorder="1" applyAlignment="1">
      <alignment horizontal="center" vertical="top" wrapText="1"/>
    </xf>
    <xf numFmtId="0" fontId="20" fillId="11" borderId="5" xfId="0" applyFont="1" applyFill="1" applyBorder="1" applyAlignment="1">
      <alignment horizontal="center" vertical="center" wrapText="1"/>
    </xf>
    <xf numFmtId="0" fontId="45" fillId="11" borderId="5" xfId="0" applyFont="1" applyFill="1" applyBorder="1" applyAlignment="1">
      <alignment horizontal="left" vertical="center"/>
    </xf>
    <xf numFmtId="0" fontId="20" fillId="2" borderId="5" xfId="0" applyFont="1" applyFill="1" applyBorder="1" applyAlignment="1">
      <alignment vertical="center"/>
    </xf>
    <xf numFmtId="0" fontId="15" fillId="0" borderId="5" xfId="0" applyFont="1" applyBorder="1" applyAlignment="1">
      <alignment vertical="center" wrapText="1"/>
    </xf>
    <xf numFmtId="0" fontId="15" fillId="5" borderId="28"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vertical="center" wrapText="1"/>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7" xfId="0" applyFont="1" applyFill="1" applyBorder="1" applyAlignment="1">
      <alignment vertical="center" wrapText="1"/>
    </xf>
    <xf numFmtId="0" fontId="20" fillId="7" borderId="5"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9" xfId="0" applyFont="1" applyFill="1" applyBorder="1" applyAlignment="1">
      <alignment vertical="center" wrapText="1"/>
    </xf>
    <xf numFmtId="0" fontId="15" fillId="5" borderId="2" xfId="0" applyFont="1" applyFill="1" applyBorder="1" applyAlignment="1">
      <alignment horizontal="center" vertical="center"/>
    </xf>
    <xf numFmtId="0" fontId="15" fillId="5" borderId="2" xfId="0" applyFont="1" applyFill="1" applyBorder="1" applyAlignment="1">
      <alignment horizontal="left" vertical="center" wrapText="1"/>
    </xf>
    <xf numFmtId="0" fontId="0" fillId="0" borderId="5" xfId="0" applyBorder="1" applyAlignment="1">
      <alignment horizontal="center" vertical="center"/>
    </xf>
    <xf numFmtId="0" fontId="46" fillId="6" borderId="3" xfId="0" applyFont="1" applyFill="1" applyBorder="1" applyAlignment="1" applyProtection="1">
      <alignment horizontal="left" wrapText="1"/>
      <protection locked="0"/>
    </xf>
    <xf numFmtId="14" fontId="7" fillId="6" borderId="3" xfId="0" applyNumberFormat="1" applyFont="1" applyFill="1" applyBorder="1" applyAlignment="1" applyProtection="1">
      <alignment horizontal="left"/>
      <protection locked="0"/>
    </xf>
    <xf numFmtId="14" fontId="8" fillId="6" borderId="3" xfId="0" applyNumberFormat="1" applyFont="1" applyFill="1" applyBorder="1" applyAlignment="1" applyProtection="1">
      <protection locked="0"/>
    </xf>
    <xf numFmtId="14" fontId="7" fillId="6" borderId="3" xfId="0" applyNumberFormat="1" applyFont="1" applyFill="1" applyBorder="1" applyAlignment="1" applyProtection="1">
      <alignment horizontal="left" wrapText="1"/>
      <protection locked="0"/>
    </xf>
    <xf numFmtId="14" fontId="8" fillId="6" borderId="1" xfId="0" applyNumberFormat="1" applyFont="1" applyFill="1" applyBorder="1" applyAlignment="1" applyProtection="1">
      <alignment horizontal="left"/>
      <protection locked="0"/>
    </xf>
    <xf numFmtId="165" fontId="5" fillId="5" borderId="5" xfId="0" applyNumberFormat="1" applyFont="1" applyFill="1" applyBorder="1" applyAlignment="1">
      <alignment horizontal="left" vertical="center" wrapText="1"/>
    </xf>
    <xf numFmtId="0" fontId="48" fillId="0" borderId="3" xfId="0" applyFont="1" applyBorder="1" applyAlignment="1">
      <alignment horizontal="left" vertical="center" wrapText="1"/>
    </xf>
    <xf numFmtId="0" fontId="42" fillId="0" borderId="3" xfId="0" applyFont="1" applyBorder="1" applyAlignment="1">
      <alignment vertical="top" wrapText="1"/>
    </xf>
    <xf numFmtId="0" fontId="47" fillId="0" borderId="5" xfId="0" applyFont="1" applyBorder="1" applyAlignment="1">
      <alignment horizontal="center" vertical="center"/>
    </xf>
    <xf numFmtId="0" fontId="47" fillId="9" borderId="5" xfId="0" applyFont="1" applyFill="1" applyBorder="1" applyAlignment="1" applyProtection="1">
      <alignment horizontal="center" vertical="center"/>
      <protection locked="0"/>
    </xf>
    <xf numFmtId="0" fontId="49" fillId="0" borderId="5" xfId="0" applyFont="1" applyBorder="1" applyAlignment="1">
      <alignment horizontal="left" vertical="top" wrapText="1"/>
    </xf>
    <xf numFmtId="0" fontId="21" fillId="0" borderId="0" xfId="0" applyFont="1" applyAlignment="1">
      <alignment horizontal="center" wrapText="1"/>
    </xf>
    <xf numFmtId="0" fontId="50" fillId="0" borderId="0" xfId="0" applyFont="1" applyAlignment="1">
      <alignment horizontal="center" wrapText="1"/>
    </xf>
    <xf numFmtId="0" fontId="27" fillId="12" borderId="5" xfId="0" applyFont="1" applyFill="1" applyBorder="1" applyAlignment="1">
      <alignment horizontal="center" vertical="center" wrapText="1"/>
    </xf>
    <xf numFmtId="0" fontId="50" fillId="12"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21" fillId="12" borderId="5" xfId="0" applyFont="1" applyFill="1" applyBorder="1" applyAlignment="1">
      <alignment horizontal="center" vertical="center"/>
    </xf>
    <xf numFmtId="0" fontId="6" fillId="12" borderId="5" xfId="0" applyFont="1" applyFill="1" applyBorder="1" applyAlignment="1">
      <alignment horizontal="center" vertical="center" wrapText="1"/>
    </xf>
    <xf numFmtId="0" fontId="0" fillId="0" borderId="0" xfId="0" applyAlignment="1">
      <alignment horizontal="left" vertical="top"/>
    </xf>
    <xf numFmtId="0" fontId="7" fillId="0" borderId="0" xfId="0" applyFont="1">
      <alignment vertical="top"/>
    </xf>
    <xf numFmtId="0" fontId="0" fillId="12" borderId="2" xfId="0" applyFill="1" applyBorder="1" applyAlignment="1">
      <alignment vertical="center"/>
    </xf>
    <xf numFmtId="0" fontId="51" fillId="0" borderId="0" xfId="0" applyFont="1" applyAlignment="1">
      <alignment wrapText="1"/>
    </xf>
    <xf numFmtId="0" fontId="51" fillId="0" borderId="0" xfId="0" applyFont="1" applyAlignment="1"/>
    <xf numFmtId="0" fontId="15" fillId="0" borderId="5" xfId="0" applyFont="1" applyBorder="1" applyAlignment="1">
      <alignment vertical="top" wrapText="1"/>
    </xf>
    <xf numFmtId="0" fontId="15" fillId="5" borderId="5" xfId="0" applyFont="1" applyFill="1" applyBorder="1" applyAlignment="1">
      <alignment vertical="top" wrapText="1"/>
    </xf>
    <xf numFmtId="0" fontId="20" fillId="7" borderId="5" xfId="0" applyFont="1" applyFill="1" applyBorder="1" applyAlignment="1">
      <alignment vertical="top" wrapText="1"/>
    </xf>
    <xf numFmtId="0" fontId="52" fillId="0" borderId="15" xfId="0" applyFont="1" applyBorder="1" applyAlignment="1">
      <alignment vertical="center"/>
    </xf>
    <xf numFmtId="0" fontId="21" fillId="0" borderId="0" xfId="0" applyFont="1" applyAlignment="1">
      <alignment vertical="center" wrapText="1"/>
    </xf>
    <xf numFmtId="0" fontId="21" fillId="0" borderId="10" xfId="0" applyFont="1" applyBorder="1" applyAlignment="1">
      <alignment vertical="center" wrapText="1"/>
    </xf>
    <xf numFmtId="0" fontId="12" fillId="0" borderId="3" xfId="0" applyFont="1" applyBorder="1" applyAlignment="1">
      <alignment horizontal="left" vertical="center" wrapText="1"/>
    </xf>
    <xf numFmtId="0" fontId="19" fillId="0" borderId="6" xfId="0" applyFont="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horizontal="center" vertical="top" wrapText="1"/>
    </xf>
    <xf numFmtId="0" fontId="9" fillId="6" borderId="11" xfId="0" applyFont="1" applyFill="1" applyBorder="1" applyAlignment="1" applyProtection="1">
      <alignment horizontal="left" vertical="top" wrapText="1"/>
      <protection locked="0"/>
    </xf>
    <xf numFmtId="0" fontId="9" fillId="6" borderId="14" xfId="0" applyFont="1" applyFill="1" applyBorder="1" applyAlignment="1" applyProtection="1">
      <alignment horizontal="left" vertical="top" wrapText="1"/>
      <protection locked="0"/>
    </xf>
    <xf numFmtId="0" fontId="9" fillId="6" borderId="7" xfId="0" applyFont="1" applyFill="1" applyBorder="1" applyAlignment="1" applyProtection="1">
      <alignment horizontal="left" vertical="top" wrapText="1"/>
      <protection locked="0"/>
    </xf>
    <xf numFmtId="0" fontId="8" fillId="0" borderId="0" xfId="0" applyFont="1" applyAlignment="1">
      <alignment horizontal="center" vertical="top" wrapText="1"/>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Percent" xfId="4" builtinId="5"/>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P64"/>
  <sheetViews>
    <sheetView zoomScale="115" zoomScaleNormal="115" zoomScaleSheetLayoutView="110" workbookViewId="0">
      <pane ySplit="5" topLeftCell="A11" activePane="bottomLeft" state="frozen"/>
      <selection pane="bottomLeft" activeCell="C1" sqref="C1:C3"/>
    </sheetView>
  </sheetViews>
  <sheetFormatPr defaultColWidth="8.7109375" defaultRowHeight="15" x14ac:dyDescent="0.25"/>
  <cols>
    <col min="1" max="1" width="2.7109375" style="5" customWidth="1"/>
    <col min="2" max="2" width="11.7109375" style="80" customWidth="1"/>
    <col min="3" max="3" width="47.28515625" style="11" customWidth="1"/>
    <col min="4" max="4" width="6.85546875" style="94" customWidth="1"/>
    <col min="5" max="5" width="6.28515625" style="94" customWidth="1"/>
    <col min="6" max="6" width="22.28515625" style="220" customWidth="1"/>
    <col min="7" max="8" width="33.42578125" style="96" customWidth="1"/>
    <col min="9" max="9" width="33.42578125" style="196" customWidth="1"/>
    <col min="10" max="250" width="9.28515625" style="19" customWidth="1"/>
    <col min="251" max="16384" width="8.7109375" style="18"/>
  </cols>
  <sheetData>
    <row r="1" spans="1:10" s="5" customFormat="1" ht="12.75" customHeight="1" x14ac:dyDescent="0.2">
      <c r="A1" s="302" t="s">
        <v>2</v>
      </c>
      <c r="B1" s="302"/>
      <c r="C1" s="156"/>
      <c r="D1" s="4"/>
      <c r="F1" s="132" t="s">
        <v>5</v>
      </c>
      <c r="G1" s="6" t="s">
        <v>202</v>
      </c>
      <c r="H1" s="303" t="s">
        <v>201</v>
      </c>
    </row>
    <row r="2" spans="1:10" s="5" customFormat="1" ht="12" x14ac:dyDescent="0.2">
      <c r="A2" s="302" t="s">
        <v>3</v>
      </c>
      <c r="B2" s="302"/>
      <c r="C2" s="7"/>
      <c r="D2" s="8"/>
      <c r="E2" s="9"/>
      <c r="F2" s="132" t="s">
        <v>35</v>
      </c>
      <c r="G2" s="7"/>
      <c r="H2" s="303"/>
    </row>
    <row r="3" spans="1:10" s="5" customFormat="1" ht="22.5" x14ac:dyDescent="0.2">
      <c r="A3" s="302" t="s">
        <v>4</v>
      </c>
      <c r="B3" s="302"/>
      <c r="C3" s="271" t="s">
        <v>117</v>
      </c>
      <c r="D3" s="4"/>
      <c r="E3" s="9"/>
      <c r="F3" s="132" t="s">
        <v>45</v>
      </c>
      <c r="G3" s="7"/>
      <c r="H3" s="303"/>
    </row>
    <row r="4" spans="1:10" s="5" customFormat="1" ht="12" customHeight="1" x14ac:dyDescent="0.25">
      <c r="B4" s="10"/>
      <c r="C4" s="11"/>
      <c r="D4" s="4"/>
      <c r="E4" s="9"/>
      <c r="F4" s="120"/>
      <c r="G4" s="9"/>
      <c r="H4" s="9"/>
      <c r="I4" s="187"/>
    </row>
    <row r="5" spans="1:10" ht="25.15" customHeight="1" x14ac:dyDescent="0.25">
      <c r="A5" s="12"/>
      <c r="B5" s="13"/>
      <c r="C5" s="14"/>
      <c r="D5" s="15" t="s">
        <v>6</v>
      </c>
      <c r="E5" s="15" t="s">
        <v>7</v>
      </c>
      <c r="F5" s="17" t="s">
        <v>8</v>
      </c>
      <c r="G5" s="17" t="s">
        <v>184</v>
      </c>
      <c r="H5" s="17" t="s">
        <v>9</v>
      </c>
      <c r="I5" s="17" t="s">
        <v>10</v>
      </c>
      <c r="J5" s="18"/>
    </row>
    <row r="6" spans="1:10" s="26" customFormat="1" ht="14.65" customHeight="1" x14ac:dyDescent="0.25">
      <c r="A6" s="20" t="s">
        <v>26</v>
      </c>
      <c r="B6" s="21"/>
      <c r="C6" s="21"/>
      <c r="D6" s="22"/>
      <c r="E6" s="23"/>
      <c r="F6" s="20"/>
      <c r="G6" s="25"/>
      <c r="H6" s="25"/>
      <c r="I6" s="25"/>
    </row>
    <row r="7" spans="1:10" ht="102" x14ac:dyDescent="0.25">
      <c r="A7" s="27"/>
      <c r="B7" s="1">
        <v>1.1000000000000001</v>
      </c>
      <c r="C7" s="2" t="s">
        <v>125</v>
      </c>
      <c r="D7" s="28">
        <f t="shared" ref="D7:D10" si="0">COUNT(E7)*2</f>
        <v>0</v>
      </c>
      <c r="E7" s="29"/>
      <c r="F7" s="242" t="s">
        <v>27</v>
      </c>
      <c r="G7" s="188"/>
      <c r="H7" s="203"/>
      <c r="I7" s="203"/>
    </row>
    <row r="8" spans="1:10" ht="89.25" x14ac:dyDescent="0.25">
      <c r="A8" s="27"/>
      <c r="B8" s="1">
        <v>1.2</v>
      </c>
      <c r="C8" s="2" t="s">
        <v>102</v>
      </c>
      <c r="D8" s="28">
        <f t="shared" si="0"/>
        <v>0</v>
      </c>
      <c r="E8" s="29"/>
      <c r="F8" s="242" t="s">
        <v>139</v>
      </c>
      <c r="G8" s="188"/>
      <c r="H8" s="203"/>
      <c r="I8" s="203"/>
    </row>
    <row r="9" spans="1:10" ht="95.25" customHeight="1" x14ac:dyDescent="0.25">
      <c r="A9" s="27"/>
      <c r="B9" s="1">
        <v>1.3</v>
      </c>
      <c r="C9" s="2" t="s">
        <v>17</v>
      </c>
      <c r="D9" s="28">
        <f t="shared" si="0"/>
        <v>0</v>
      </c>
      <c r="E9" s="29"/>
      <c r="F9" s="242" t="s">
        <v>13</v>
      </c>
      <c r="G9" s="188"/>
      <c r="H9" s="203"/>
      <c r="I9" s="203"/>
    </row>
    <row r="10" spans="1:10" ht="66.599999999999994" customHeight="1" x14ac:dyDescent="0.25">
      <c r="A10" s="27"/>
      <c r="B10" s="1">
        <v>1.4</v>
      </c>
      <c r="C10" s="3" t="s">
        <v>47</v>
      </c>
      <c r="D10" s="28">
        <f t="shared" si="0"/>
        <v>0</v>
      </c>
      <c r="E10" s="29"/>
      <c r="F10" s="242" t="s">
        <v>28</v>
      </c>
      <c r="G10" s="252" t="s">
        <v>103</v>
      </c>
      <c r="H10" s="182"/>
      <c r="I10" s="182"/>
    </row>
    <row r="11" spans="1:10" ht="76.5" customHeight="1" x14ac:dyDescent="0.25">
      <c r="A11" s="47"/>
      <c r="B11" s="48">
        <v>1.5</v>
      </c>
      <c r="C11" s="49" t="s">
        <v>48</v>
      </c>
      <c r="D11" s="28">
        <f t="shared" ref="D11" si="1">COUNT(E11)*2</f>
        <v>0</v>
      </c>
      <c r="E11" s="29"/>
      <c r="F11" s="242" t="s">
        <v>140</v>
      </c>
      <c r="G11" s="189"/>
      <c r="H11" s="50"/>
      <c r="I11" s="50"/>
    </row>
    <row r="12" spans="1:10" ht="76.5" customHeight="1" x14ac:dyDescent="0.25">
      <c r="A12" s="47"/>
      <c r="B12" s="277">
        <v>1.6</v>
      </c>
      <c r="C12" s="278" t="s">
        <v>204</v>
      </c>
      <c r="D12" s="279">
        <v>0</v>
      </c>
      <c r="E12" s="280"/>
      <c r="F12" s="281" t="s">
        <v>205</v>
      </c>
      <c r="G12" s="189"/>
      <c r="H12" s="50"/>
      <c r="I12" s="50"/>
    </row>
    <row r="13" spans="1:10" s="40" customFormat="1" ht="24" customHeight="1" x14ac:dyDescent="0.25">
      <c r="A13" s="33"/>
      <c r="B13" s="34"/>
      <c r="C13" s="35" t="s">
        <v>25</v>
      </c>
      <c r="D13" s="36">
        <f>SUM(D7:D11)</f>
        <v>0</v>
      </c>
      <c r="E13" s="36">
        <f>SUM(E7:E11)</f>
        <v>0</v>
      </c>
      <c r="F13" s="37" t="s">
        <v>12</v>
      </c>
      <c r="G13" s="190"/>
      <c r="H13" s="38"/>
      <c r="I13" s="38"/>
    </row>
    <row r="14" spans="1:10" s="26" customFormat="1" ht="12.75" customHeight="1" x14ac:dyDescent="0.25">
      <c r="A14" s="41" t="s">
        <v>54</v>
      </c>
      <c r="B14" s="42"/>
      <c r="C14" s="43"/>
      <c r="D14" s="44"/>
      <c r="E14" s="44"/>
      <c r="F14" s="43"/>
      <c r="G14" s="46"/>
      <c r="H14" s="46"/>
      <c r="I14" s="46"/>
    </row>
    <row r="15" spans="1:10" ht="51" x14ac:dyDescent="0.25">
      <c r="A15" s="57"/>
      <c r="B15" s="1">
        <v>2.1</v>
      </c>
      <c r="C15" s="2" t="s">
        <v>76</v>
      </c>
      <c r="D15" s="28">
        <f t="shared" ref="D15" si="2">COUNT(E15)*2</f>
        <v>0</v>
      </c>
      <c r="E15" s="29"/>
      <c r="F15" s="242" t="s">
        <v>141</v>
      </c>
      <c r="G15" s="31" t="s">
        <v>127</v>
      </c>
      <c r="H15" s="182"/>
      <c r="I15" s="182"/>
    </row>
    <row r="16" spans="1:10" s="58" customFormat="1" ht="89.25" x14ac:dyDescent="0.25">
      <c r="A16" s="57"/>
      <c r="B16" s="1">
        <v>2.2000000000000002</v>
      </c>
      <c r="C16" s="2" t="s">
        <v>32</v>
      </c>
      <c r="D16" s="28">
        <f t="shared" ref="D16:D17" si="3">COUNT(E16)*2</f>
        <v>0</v>
      </c>
      <c r="E16" s="29"/>
      <c r="F16" s="242" t="s">
        <v>141</v>
      </c>
      <c r="G16" s="31"/>
      <c r="H16" s="31"/>
      <c r="I16" s="31"/>
    </row>
    <row r="17" spans="1:9" s="58" customFormat="1" ht="72" x14ac:dyDescent="0.25">
      <c r="A17" s="57"/>
      <c r="B17" s="1">
        <v>2.2999999999999998</v>
      </c>
      <c r="C17" s="2" t="s">
        <v>124</v>
      </c>
      <c r="D17" s="28">
        <f t="shared" si="3"/>
        <v>0</v>
      </c>
      <c r="E17" s="29"/>
      <c r="F17" s="242" t="s">
        <v>141</v>
      </c>
      <c r="G17" s="253" t="s">
        <v>175</v>
      </c>
      <c r="H17" s="31"/>
      <c r="I17" s="31"/>
    </row>
    <row r="18" spans="1:9" s="58" customFormat="1" ht="38.25" x14ac:dyDescent="0.25">
      <c r="A18" s="57"/>
      <c r="B18" s="1" t="s">
        <v>104</v>
      </c>
      <c r="C18" s="2" t="s">
        <v>105</v>
      </c>
      <c r="D18" s="28"/>
      <c r="E18" s="29"/>
      <c r="F18" s="242" t="s">
        <v>142</v>
      </c>
      <c r="G18" s="254" t="s">
        <v>176</v>
      </c>
      <c r="H18" s="31"/>
      <c r="I18" s="31"/>
    </row>
    <row r="19" spans="1:9" s="58" customFormat="1" ht="67.5" x14ac:dyDescent="0.25">
      <c r="A19" s="57"/>
      <c r="B19" s="1">
        <v>2.4</v>
      </c>
      <c r="C19" s="2" t="s">
        <v>49</v>
      </c>
      <c r="D19" s="28">
        <f>COUNT(E19)*2</f>
        <v>0</v>
      </c>
      <c r="E19" s="29"/>
      <c r="F19" s="242" t="s">
        <v>98</v>
      </c>
      <c r="G19" s="219" t="s">
        <v>106</v>
      </c>
      <c r="H19" s="31"/>
      <c r="I19" s="31"/>
    </row>
    <row r="20" spans="1:9" s="58" customFormat="1" ht="66" customHeight="1" x14ac:dyDescent="0.25">
      <c r="A20" s="57"/>
      <c r="B20" s="1">
        <v>2.5</v>
      </c>
      <c r="C20" s="49" t="s">
        <v>29</v>
      </c>
      <c r="D20" s="28"/>
      <c r="E20" s="29"/>
      <c r="F20" s="242" t="s">
        <v>143</v>
      </c>
      <c r="G20" s="219" t="s">
        <v>107</v>
      </c>
      <c r="H20" s="31"/>
      <c r="I20" s="31"/>
    </row>
    <row r="21" spans="1:9" s="58" customFormat="1" ht="38.25" x14ac:dyDescent="0.25">
      <c r="A21" s="57"/>
      <c r="B21" s="1">
        <v>2.6</v>
      </c>
      <c r="C21" s="2" t="s">
        <v>122</v>
      </c>
      <c r="D21" s="28">
        <f>COUNT(E21)*2</f>
        <v>0</v>
      </c>
      <c r="E21" s="29"/>
      <c r="F21" s="242" t="s">
        <v>177</v>
      </c>
      <c r="G21" s="219" t="s">
        <v>108</v>
      </c>
      <c r="H21" s="31"/>
      <c r="I21" s="31"/>
    </row>
    <row r="22" spans="1:9" s="40" customFormat="1" ht="24" customHeight="1" x14ac:dyDescent="0.25">
      <c r="A22" s="61"/>
      <c r="B22" s="52"/>
      <c r="C22" s="53" t="s">
        <v>55</v>
      </c>
      <c r="D22" s="54">
        <f>SUM(D15:D21)</f>
        <v>0</v>
      </c>
      <c r="E22" s="54">
        <f>SUM(E15:E20)</f>
        <v>0</v>
      </c>
      <c r="F22" s="53" t="s">
        <v>12</v>
      </c>
      <c r="H22" s="191"/>
      <c r="I22" s="191"/>
    </row>
    <row r="23" spans="1:9" s="26" customFormat="1" ht="12.75" customHeight="1" x14ac:dyDescent="0.25">
      <c r="A23" s="41" t="s">
        <v>59</v>
      </c>
      <c r="B23" s="42"/>
      <c r="C23" s="43"/>
      <c r="D23" s="44"/>
      <c r="E23" s="44"/>
      <c r="F23" s="43"/>
      <c r="G23" s="46"/>
      <c r="H23" s="46"/>
      <c r="I23" s="46"/>
    </row>
    <row r="24" spans="1:9" s="62" customFormat="1" ht="38.25" x14ac:dyDescent="0.25">
      <c r="A24" s="57"/>
      <c r="B24" s="1">
        <v>3.1</v>
      </c>
      <c r="C24" s="2" t="s">
        <v>178</v>
      </c>
      <c r="D24" s="28">
        <f t="shared" ref="D24:D25" si="4">COUNT(E24)*2</f>
        <v>0</v>
      </c>
      <c r="E24" s="29"/>
      <c r="F24" s="242" t="s">
        <v>0</v>
      </c>
      <c r="G24" s="31"/>
      <c r="H24" s="31"/>
      <c r="I24" s="31"/>
    </row>
    <row r="25" spans="1:9" s="58" customFormat="1" ht="69" customHeight="1" x14ac:dyDescent="0.25">
      <c r="A25" s="57"/>
      <c r="B25" s="1">
        <v>3.2</v>
      </c>
      <c r="C25" s="49" t="s">
        <v>97</v>
      </c>
      <c r="D25" s="28">
        <f t="shared" si="4"/>
        <v>0</v>
      </c>
      <c r="E25" s="29"/>
      <c r="F25" s="242" t="s">
        <v>144</v>
      </c>
      <c r="G25" s="31"/>
      <c r="H25" s="182"/>
      <c r="I25" s="182"/>
    </row>
    <row r="26" spans="1:9" s="40" customFormat="1" ht="24" customHeight="1" x14ac:dyDescent="0.25">
      <c r="A26" s="33"/>
      <c r="B26" s="34"/>
      <c r="C26" s="35" t="s">
        <v>60</v>
      </c>
      <c r="D26" s="36">
        <f>SUM(D24:D25)</f>
        <v>0</v>
      </c>
      <c r="E26" s="54">
        <f>SUM(E24:E25)</f>
        <v>0</v>
      </c>
      <c r="F26" s="35" t="s">
        <v>12</v>
      </c>
      <c r="H26" s="190"/>
      <c r="I26" s="190"/>
    </row>
    <row r="27" spans="1:9" s="26" customFormat="1" ht="12.75" customHeight="1" x14ac:dyDescent="0.25">
      <c r="A27" s="63" t="s">
        <v>126</v>
      </c>
      <c r="B27" s="64"/>
      <c r="C27" s="65"/>
      <c r="D27" s="66"/>
      <c r="E27" s="66"/>
      <c r="F27" s="65"/>
      <c r="G27" s="67"/>
      <c r="H27" s="67"/>
      <c r="I27" s="67"/>
    </row>
    <row r="28" spans="1:9" ht="77.25" customHeight="1" x14ac:dyDescent="0.25">
      <c r="A28" s="174"/>
      <c r="B28" s="175">
        <v>4.0999999999999996</v>
      </c>
      <c r="C28" s="243" t="s">
        <v>152</v>
      </c>
      <c r="D28" s="28">
        <f t="shared" ref="D28:D42" si="5">COUNT(E28)*2</f>
        <v>0</v>
      </c>
      <c r="E28" s="164"/>
      <c r="F28" s="245" t="s">
        <v>145</v>
      </c>
      <c r="G28" s="217"/>
      <c r="H28" s="183"/>
      <c r="I28" s="183"/>
    </row>
    <row r="29" spans="1:9" s="62" customFormat="1" ht="33.75" x14ac:dyDescent="0.25">
      <c r="A29" s="177"/>
      <c r="B29" s="161">
        <v>4.2</v>
      </c>
      <c r="C29" s="243" t="s">
        <v>153</v>
      </c>
      <c r="D29" s="28">
        <f t="shared" si="5"/>
        <v>0</v>
      </c>
      <c r="E29" s="164"/>
      <c r="F29" s="245" t="s">
        <v>146</v>
      </c>
      <c r="G29" s="166"/>
      <c r="H29" s="176"/>
      <c r="I29" s="176"/>
    </row>
    <row r="30" spans="1:9" ht="56.25" x14ac:dyDescent="0.25">
      <c r="A30" s="177"/>
      <c r="B30" s="161">
        <v>4.3</v>
      </c>
      <c r="C30" s="243" t="s">
        <v>157</v>
      </c>
      <c r="D30" s="28">
        <f t="shared" si="5"/>
        <v>0</v>
      </c>
      <c r="E30" s="164"/>
      <c r="F30" s="245" t="s">
        <v>147</v>
      </c>
      <c r="G30" s="166"/>
      <c r="H30" s="176"/>
      <c r="I30" s="176"/>
    </row>
    <row r="31" spans="1:9" ht="56.25" x14ac:dyDescent="0.25">
      <c r="A31" s="177"/>
      <c r="B31" s="161">
        <v>4.4000000000000004</v>
      </c>
      <c r="C31" s="243" t="s">
        <v>154</v>
      </c>
      <c r="D31" s="28">
        <f t="shared" si="5"/>
        <v>0</v>
      </c>
      <c r="E31" s="164"/>
      <c r="F31" s="245" t="s">
        <v>148</v>
      </c>
      <c r="G31" s="200"/>
      <c r="H31" s="176"/>
      <c r="I31" s="176"/>
    </row>
    <row r="32" spans="1:9" ht="62.25" customHeight="1" x14ac:dyDescent="0.25">
      <c r="A32" s="177"/>
      <c r="B32" s="161">
        <v>4.5</v>
      </c>
      <c r="C32" s="244" t="s">
        <v>155</v>
      </c>
      <c r="D32" s="28">
        <f t="shared" si="5"/>
        <v>0</v>
      </c>
      <c r="E32" s="164"/>
      <c r="F32" s="245" t="s">
        <v>149</v>
      </c>
      <c r="G32" s="166"/>
      <c r="H32" s="176"/>
      <c r="I32" s="176"/>
    </row>
    <row r="33" spans="1:9" ht="56.25" x14ac:dyDescent="0.25">
      <c r="A33" s="177"/>
      <c r="B33" s="161">
        <v>4.5999999999999996</v>
      </c>
      <c r="C33" s="243" t="s">
        <v>156</v>
      </c>
      <c r="D33" s="28">
        <f t="shared" si="5"/>
        <v>0</v>
      </c>
      <c r="E33" s="164"/>
      <c r="F33" s="245" t="s">
        <v>150</v>
      </c>
      <c r="G33" s="166"/>
      <c r="H33" s="176"/>
      <c r="I33" s="176"/>
    </row>
    <row r="34" spans="1:9" ht="78.75" x14ac:dyDescent="0.25">
      <c r="A34" s="177"/>
      <c r="B34" s="161">
        <v>4.7</v>
      </c>
      <c r="C34" s="243" t="s">
        <v>158</v>
      </c>
      <c r="D34" s="28">
        <f t="shared" si="5"/>
        <v>0</v>
      </c>
      <c r="E34" s="164"/>
      <c r="F34" s="245" t="s">
        <v>151</v>
      </c>
      <c r="G34" s="166"/>
      <c r="H34" s="165"/>
      <c r="I34" s="165"/>
    </row>
    <row r="35" spans="1:9" ht="89.25" x14ac:dyDescent="0.25">
      <c r="A35" s="177"/>
      <c r="B35" s="161">
        <v>4.8</v>
      </c>
      <c r="C35" s="243" t="s">
        <v>179</v>
      </c>
      <c r="D35" s="28">
        <f t="shared" si="5"/>
        <v>0</v>
      </c>
      <c r="E35" s="164"/>
      <c r="F35" s="245" t="s">
        <v>160</v>
      </c>
      <c r="G35" s="200"/>
      <c r="H35" s="206"/>
      <c r="I35" s="206"/>
    </row>
    <row r="36" spans="1:9" ht="138.75" customHeight="1" x14ac:dyDescent="0.25">
      <c r="A36" s="177"/>
      <c r="B36" s="161">
        <v>4.9000000000000004</v>
      </c>
      <c r="C36" s="243" t="s">
        <v>161</v>
      </c>
      <c r="D36" s="28">
        <f t="shared" si="5"/>
        <v>0</v>
      </c>
      <c r="E36" s="164"/>
      <c r="F36" s="245" t="s">
        <v>162</v>
      </c>
      <c r="G36" s="249" t="s">
        <v>130</v>
      </c>
      <c r="H36" s="165"/>
      <c r="I36" s="165"/>
    </row>
    <row r="37" spans="1:9" ht="38.25" x14ac:dyDescent="0.25">
      <c r="A37" s="177"/>
      <c r="B37" s="178">
        <v>4.0999999999999996</v>
      </c>
      <c r="C37" s="243" t="s">
        <v>163</v>
      </c>
      <c r="D37" s="28">
        <f t="shared" si="5"/>
        <v>0</v>
      </c>
      <c r="E37" s="164"/>
      <c r="F37" s="245" t="s">
        <v>164</v>
      </c>
      <c r="G37" s="250"/>
      <c r="H37" s="165"/>
      <c r="I37" s="165"/>
    </row>
    <row r="38" spans="1:9" ht="76.5" x14ac:dyDescent="0.25">
      <c r="A38" s="177"/>
      <c r="B38" s="178">
        <v>4.1100000000000003</v>
      </c>
      <c r="C38" s="243" t="s">
        <v>101</v>
      </c>
      <c r="D38" s="28">
        <f t="shared" si="5"/>
        <v>0</v>
      </c>
      <c r="E38" s="164"/>
      <c r="F38" s="245" t="s">
        <v>165</v>
      </c>
      <c r="G38" s="251"/>
      <c r="H38" s="165"/>
      <c r="I38" s="165"/>
    </row>
    <row r="39" spans="1:9" ht="63.75" x14ac:dyDescent="0.25">
      <c r="A39" s="177"/>
      <c r="B39" s="178">
        <v>4.12</v>
      </c>
      <c r="C39" s="243" t="s">
        <v>166</v>
      </c>
      <c r="D39" s="28">
        <f t="shared" si="5"/>
        <v>0</v>
      </c>
      <c r="E39" s="164"/>
      <c r="F39" s="245" t="s">
        <v>168</v>
      </c>
      <c r="G39" s="241" t="s">
        <v>118</v>
      </c>
      <c r="H39" s="165"/>
      <c r="I39" s="165"/>
    </row>
    <row r="40" spans="1:9" ht="89.25" x14ac:dyDescent="0.25">
      <c r="A40" s="177"/>
      <c r="B40" s="178">
        <v>4.13</v>
      </c>
      <c r="C40" s="243" t="s">
        <v>167</v>
      </c>
      <c r="D40" s="28">
        <f t="shared" si="5"/>
        <v>0</v>
      </c>
      <c r="E40" s="164"/>
      <c r="F40" s="245" t="s">
        <v>168</v>
      </c>
      <c r="G40" s="241" t="s">
        <v>109</v>
      </c>
      <c r="H40" s="165"/>
      <c r="I40" s="165"/>
    </row>
    <row r="41" spans="1:9" ht="25.5" x14ac:dyDescent="0.25">
      <c r="A41" s="177"/>
      <c r="B41" s="178">
        <v>4.1399999999999997</v>
      </c>
      <c r="C41" s="243" t="s">
        <v>180</v>
      </c>
      <c r="D41" s="28">
        <f t="shared" si="5"/>
        <v>0</v>
      </c>
      <c r="E41" s="164"/>
      <c r="F41" s="245" t="s">
        <v>171</v>
      </c>
      <c r="G41" s="166"/>
      <c r="H41" s="165"/>
      <c r="I41" s="165"/>
    </row>
    <row r="42" spans="1:9" ht="45" x14ac:dyDescent="0.25">
      <c r="A42" s="207"/>
      <c r="B42" s="208">
        <v>4.1500000000000004</v>
      </c>
      <c r="C42" s="243" t="s">
        <v>169</v>
      </c>
      <c r="D42" s="28">
        <f t="shared" si="5"/>
        <v>0</v>
      </c>
      <c r="E42" s="164"/>
      <c r="F42" s="245" t="s">
        <v>170</v>
      </c>
      <c r="G42" s="166"/>
      <c r="H42" s="165"/>
      <c r="I42" s="165"/>
    </row>
    <row r="43" spans="1:9" s="40" customFormat="1" ht="24" customHeight="1" x14ac:dyDescent="0.25">
      <c r="A43" s="169"/>
      <c r="B43" s="170"/>
      <c r="C43" s="171" t="s">
        <v>77</v>
      </c>
      <c r="D43" s="172">
        <f>SUM(D28:D42)</f>
        <v>0</v>
      </c>
      <c r="E43" s="172">
        <f>SUM(E28:E42)</f>
        <v>0</v>
      </c>
      <c r="F43" s="171" t="s">
        <v>12</v>
      </c>
      <c r="G43" s="192"/>
      <c r="H43" s="173"/>
      <c r="I43" s="173"/>
    </row>
    <row r="44" spans="1:9" s="70" customFormat="1" ht="12.75" customHeight="1" x14ac:dyDescent="0.25">
      <c r="A44" s="69" t="s">
        <v>61</v>
      </c>
      <c r="B44" s="42"/>
      <c r="C44" s="43"/>
      <c r="D44" s="44"/>
      <c r="E44" s="44"/>
      <c r="F44" s="43"/>
      <c r="G44" s="193"/>
      <c r="H44" s="46"/>
      <c r="I44" s="46"/>
    </row>
    <row r="45" spans="1:9" ht="182.25" customHeight="1" x14ac:dyDescent="0.25">
      <c r="A45" s="160"/>
      <c r="B45" s="161">
        <v>5.0999999999999996</v>
      </c>
      <c r="C45" s="162" t="s">
        <v>131</v>
      </c>
      <c r="D45" s="163">
        <f>COUNT(E45)*2</f>
        <v>0</v>
      </c>
      <c r="E45" s="164"/>
      <c r="F45" s="245" t="s">
        <v>181</v>
      </c>
      <c r="G45" s="166"/>
      <c r="H45" s="165"/>
      <c r="I45" s="165"/>
    </row>
    <row r="46" spans="1:9" ht="141" customHeight="1" x14ac:dyDescent="0.25">
      <c r="A46" s="160"/>
      <c r="B46" s="161">
        <v>5.2</v>
      </c>
      <c r="C46" s="167" t="s">
        <v>174</v>
      </c>
      <c r="D46" s="163">
        <f t="shared" ref="D46" si="6">COUNT(E46)*2</f>
        <v>0</v>
      </c>
      <c r="E46" s="164"/>
      <c r="F46" s="245" t="s">
        <v>100</v>
      </c>
      <c r="G46" s="218"/>
      <c r="H46" s="204"/>
      <c r="I46" s="204"/>
    </row>
    <row r="47" spans="1:9" ht="83.25" customHeight="1" x14ac:dyDescent="0.25">
      <c r="A47" s="160"/>
      <c r="B47" s="161">
        <v>5.3</v>
      </c>
      <c r="C47" s="167" t="s">
        <v>183</v>
      </c>
      <c r="D47" s="163">
        <f t="shared" ref="D47:D48" si="7">COUNT(E47)*2</f>
        <v>0</v>
      </c>
      <c r="E47" s="164"/>
      <c r="F47" s="245" t="s">
        <v>30</v>
      </c>
      <c r="G47" s="246" t="s">
        <v>172</v>
      </c>
      <c r="H47" s="204"/>
      <c r="I47" s="204"/>
    </row>
    <row r="48" spans="1:9" ht="204.75" customHeight="1" x14ac:dyDescent="0.25">
      <c r="A48" s="160"/>
      <c r="B48" s="168">
        <v>5.4</v>
      </c>
      <c r="C48" s="248" t="s">
        <v>132</v>
      </c>
      <c r="D48" s="163">
        <f t="shared" si="7"/>
        <v>0</v>
      </c>
      <c r="E48" s="164"/>
      <c r="F48" s="245" t="s">
        <v>182</v>
      </c>
      <c r="G48" s="241" t="s">
        <v>133</v>
      </c>
      <c r="H48" s="165"/>
      <c r="I48" s="165"/>
    </row>
    <row r="49" spans="1:10" s="40" customFormat="1" ht="35.65" customHeight="1" x14ac:dyDescent="0.25">
      <c r="A49" s="61"/>
      <c r="B49" s="68"/>
      <c r="C49" s="157" t="s">
        <v>62</v>
      </c>
      <c r="D49" s="158">
        <f>SUM(D45:D48)</f>
        <v>0</v>
      </c>
      <c r="E49" s="158">
        <f>SUM(E45:E48)</f>
        <v>0</v>
      </c>
      <c r="F49" s="157" t="s">
        <v>12</v>
      </c>
      <c r="G49" s="159" t="str">
        <f>IF(ISERROR(SUM(E49/D49)),"",SUM(E49/D49))</f>
        <v/>
      </c>
      <c r="H49" s="159"/>
      <c r="I49" s="194"/>
    </row>
    <row r="50" spans="1:10" s="40" customFormat="1" ht="35.65" customHeight="1" x14ac:dyDescent="0.25">
      <c r="A50" s="33"/>
      <c r="B50" s="72"/>
      <c r="C50" s="179"/>
      <c r="D50" s="180"/>
      <c r="E50" s="180"/>
      <c r="F50" s="179"/>
      <c r="G50" s="181"/>
      <c r="H50" s="205"/>
      <c r="I50" s="195"/>
    </row>
    <row r="51" spans="1:10" s="40" customFormat="1" ht="35.25" customHeight="1" x14ac:dyDescent="0.25">
      <c r="A51" s="33"/>
      <c r="B51" s="72"/>
      <c r="C51" s="147" t="s">
        <v>71</v>
      </c>
      <c r="D51" s="131"/>
      <c r="E51" s="131"/>
      <c r="F51" s="130"/>
      <c r="G51" s="73"/>
      <c r="H51" s="73"/>
      <c r="I51" s="195"/>
    </row>
    <row r="52" spans="1:10" s="40" customFormat="1" ht="45.75" customHeight="1" x14ac:dyDescent="0.25">
      <c r="A52" s="33"/>
      <c r="B52" s="72"/>
      <c r="C52" s="146" t="s">
        <v>51</v>
      </c>
      <c r="D52" s="300"/>
      <c r="E52" s="300"/>
      <c r="F52" s="300"/>
      <c r="G52" s="300"/>
      <c r="H52" s="300"/>
      <c r="I52" s="300"/>
    </row>
    <row r="53" spans="1:10" s="40" customFormat="1" ht="45.75" customHeight="1" x14ac:dyDescent="0.25">
      <c r="A53" s="33"/>
      <c r="B53" s="72"/>
      <c r="C53" s="146" t="s">
        <v>52</v>
      </c>
      <c r="D53" s="300"/>
      <c r="E53" s="300"/>
      <c r="F53" s="300"/>
      <c r="G53" s="300"/>
      <c r="H53" s="300"/>
      <c r="I53" s="300"/>
    </row>
    <row r="54" spans="1:10" s="40" customFormat="1" ht="45.75" customHeight="1" x14ac:dyDescent="0.25">
      <c r="A54" s="33"/>
      <c r="B54" s="72"/>
      <c r="C54" s="146" t="s">
        <v>72</v>
      </c>
      <c r="D54" s="300"/>
      <c r="E54" s="300"/>
      <c r="F54" s="300"/>
      <c r="G54" s="300"/>
      <c r="H54" s="300"/>
      <c r="I54" s="300"/>
    </row>
    <row r="55" spans="1:10" s="40" customFormat="1" ht="24" customHeight="1" x14ac:dyDescent="0.25">
      <c r="A55" s="33"/>
      <c r="B55" s="72"/>
      <c r="C55" s="130"/>
      <c r="D55" s="301" t="s">
        <v>73</v>
      </c>
      <c r="E55" s="301"/>
      <c r="F55" s="301"/>
      <c r="G55" s="301"/>
      <c r="H55" s="301"/>
      <c r="I55" s="301"/>
    </row>
    <row r="56" spans="1:10" s="40" customFormat="1" ht="27" x14ac:dyDescent="0.25">
      <c r="A56" s="33"/>
      <c r="B56" s="72"/>
      <c r="C56" s="75" t="s">
        <v>16</v>
      </c>
      <c r="D56" s="76" t="s">
        <v>31</v>
      </c>
      <c r="E56" s="76" t="s">
        <v>7</v>
      </c>
      <c r="F56" s="77" t="s">
        <v>14</v>
      </c>
      <c r="G56" s="78"/>
      <c r="H56" s="78"/>
      <c r="I56" s="196"/>
    </row>
    <row r="57" spans="1:10" ht="6.6" customHeight="1" x14ac:dyDescent="0.25">
      <c r="A57" s="19"/>
      <c r="C57" s="81"/>
      <c r="D57" s="82"/>
      <c r="E57" s="82"/>
      <c r="F57" s="83"/>
      <c r="G57" s="78"/>
      <c r="H57" s="78"/>
    </row>
    <row r="58" spans="1:10" ht="28.15" customHeight="1" x14ac:dyDescent="0.25">
      <c r="C58" s="84" t="str">
        <f>C13</f>
        <v>Section 1 - GENERAL ADMINISTRATIVE OVERSIGHT Total:</v>
      </c>
      <c r="D58" s="4">
        <f>D13</f>
        <v>0</v>
      </c>
      <c r="E58" s="4">
        <f>E13</f>
        <v>0</v>
      </c>
      <c r="F58" s="222" t="str">
        <f t="shared" ref="F58:F62" si="8">IF(ISERROR(SUM(E58/D58)),"",SUM(E58/D58))</f>
        <v/>
      </c>
      <c r="G58" s="78"/>
      <c r="H58" s="78"/>
    </row>
    <row r="59" spans="1:10" ht="17.100000000000001" customHeight="1" x14ac:dyDescent="0.25">
      <c r="C59" s="86" t="str">
        <f>C22</f>
        <v>Section  2 - MEDICATION MANAGEMENT / HEALTH &amp; SAFETY Total:</v>
      </c>
      <c r="D59" s="4">
        <f>D22</f>
        <v>0</v>
      </c>
      <c r="E59" s="4">
        <f>E22</f>
        <v>0</v>
      </c>
      <c r="F59" s="222" t="str">
        <f t="shared" si="8"/>
        <v/>
      </c>
      <c r="G59" s="78"/>
      <c r="H59" s="78"/>
      <c r="I59" s="78"/>
    </row>
    <row r="60" spans="1:10" ht="17.100000000000001" customHeight="1" x14ac:dyDescent="0.25">
      <c r="C60" s="86" t="str">
        <f>C26</f>
        <v>Section 3 - EMERGENCY RESPONSE Total:</v>
      </c>
      <c r="D60" s="4">
        <f>D26</f>
        <v>0</v>
      </c>
      <c r="E60" s="4">
        <f>E26</f>
        <v>0</v>
      </c>
      <c r="F60" s="222" t="str">
        <f t="shared" si="8"/>
        <v/>
      </c>
      <c r="G60" s="78"/>
      <c r="H60" s="78"/>
      <c r="I60" s="78"/>
    </row>
    <row r="61" spans="1:10" ht="23.65" customHeight="1" x14ac:dyDescent="0.25">
      <c r="C61" s="84" t="str">
        <f>C43</f>
        <v>Section 4 - TRAINING Total:</v>
      </c>
      <c r="D61" s="4">
        <f>D43</f>
        <v>0</v>
      </c>
      <c r="E61" s="4">
        <f>E43</f>
        <v>0</v>
      </c>
      <c r="F61" s="222" t="str">
        <f t="shared" si="8"/>
        <v/>
      </c>
      <c r="G61" s="78"/>
      <c r="H61" s="78"/>
      <c r="I61" s="78"/>
    </row>
    <row r="62" spans="1:10" ht="25.5" customHeight="1" x14ac:dyDescent="0.25">
      <c r="C62" s="84" t="str">
        <f>C49</f>
        <v>Section  5 - CREDENTIALING AND 
PERSONNEL MANAGEMENT REQUIREMENTS Total:</v>
      </c>
      <c r="D62" s="87">
        <f>D49</f>
        <v>0</v>
      </c>
      <c r="E62" s="87">
        <f>E49</f>
        <v>0</v>
      </c>
      <c r="F62" s="222" t="str">
        <f t="shared" si="8"/>
        <v/>
      </c>
      <c r="G62" s="78" t="s">
        <v>11</v>
      </c>
      <c r="H62" s="78"/>
      <c r="I62" s="78"/>
    </row>
    <row r="63" spans="1:10" ht="19.899999999999999" customHeight="1" x14ac:dyDescent="0.25">
      <c r="C63" s="88" t="s">
        <v>15</v>
      </c>
      <c r="D63" s="89">
        <f>SUM(D58:D62)</f>
        <v>0</v>
      </c>
      <c r="E63" s="89">
        <f>SUM(E58:E62)</f>
        <v>0</v>
      </c>
      <c r="F63" s="221" t="str">
        <f>IF(ISERROR(SUM(E63/D63)),"",SUM(E63/D63))</f>
        <v/>
      </c>
      <c r="G63" s="78"/>
      <c r="H63" s="78"/>
      <c r="I63" s="78"/>
    </row>
    <row r="64" spans="1:10" x14ac:dyDescent="0.25">
      <c r="G64" s="78"/>
      <c r="H64" s="78"/>
      <c r="J64" s="196"/>
    </row>
  </sheetData>
  <sheetProtection formatCells="0" formatColumns="0" formatRows="0" insertRows="0" sort="0" autoFilter="0"/>
  <mergeCells count="8">
    <mergeCell ref="D52:I52"/>
    <mergeCell ref="D53:I53"/>
    <mergeCell ref="D54:I54"/>
    <mergeCell ref="D55:I55"/>
    <mergeCell ref="A1:B1"/>
    <mergeCell ref="H1:H3"/>
    <mergeCell ref="A2:B2"/>
    <mergeCell ref="A3:B3"/>
  </mergeCells>
  <conditionalFormatting sqref="D7:D12">
    <cfRule type="cellIs" dxfId="27" priority="1" stopIfTrue="1" operator="equal">
      <formula>0</formula>
    </cfRule>
  </conditionalFormatting>
  <conditionalFormatting sqref="D15:D21">
    <cfRule type="cellIs" dxfId="26" priority="12" stopIfTrue="1" operator="equal">
      <formula>0</formula>
    </cfRule>
  </conditionalFormatting>
  <conditionalFormatting sqref="D24:D26">
    <cfRule type="cellIs" dxfId="25" priority="62" stopIfTrue="1" operator="equal">
      <formula>0</formula>
    </cfRule>
  </conditionalFormatting>
  <conditionalFormatting sqref="D28:D42">
    <cfRule type="cellIs" dxfId="24" priority="3" stopIfTrue="1" operator="equal">
      <formula>0</formula>
    </cfRule>
  </conditionalFormatting>
  <conditionalFormatting sqref="D45:D48">
    <cfRule type="cellIs" dxfId="23" priority="37" stopIfTrue="1" operator="equal">
      <formula>0</formula>
    </cfRule>
  </conditionalFormatting>
  <conditionalFormatting sqref="D52:D55">
    <cfRule type="cellIs" dxfId="22" priority="8" stopIfTrue="1" operator="equal">
      <formula>0</formula>
    </cfRule>
  </conditionalFormatting>
  <conditionalFormatting sqref="D13:E13">
    <cfRule type="cellIs" dxfId="21" priority="76" stopIfTrue="1" operator="equal">
      <formula>0</formula>
    </cfRule>
  </conditionalFormatting>
  <conditionalFormatting sqref="D22:E22">
    <cfRule type="cellIs" dxfId="20" priority="64" stopIfTrue="1" operator="equal">
      <formula>0</formula>
    </cfRule>
  </conditionalFormatting>
  <conditionalFormatting sqref="D43:E43">
    <cfRule type="cellIs" dxfId="19" priority="71" stopIfTrue="1" operator="equal">
      <formula>0</formula>
    </cfRule>
  </conditionalFormatting>
  <conditionalFormatting sqref="D49:E51">
    <cfRule type="cellIs" dxfId="18" priority="61" stopIfTrue="1" operator="equal">
      <formula>0</formula>
    </cfRule>
  </conditionalFormatting>
  <conditionalFormatting sqref="E26">
    <cfRule type="cellIs" dxfId="17" priority="2" stopIfTrue="1" operator="equal">
      <formula>0</formula>
    </cfRule>
  </conditionalFormatting>
  <dataValidations count="2">
    <dataValidation type="whole" allowBlank="1" showInputMessage="1" showErrorMessage="1" errorTitle="Enter 0, 1, or 2" error="If N/A, note that in the comments and leave the score boxes blank." sqref="D14:E14 D23:E23 D27:E27 D24:D25 D28:D42 D15:D21 D45:D48 D7:D12" xr:uid="{00000000-0002-0000-0000-000000000000}">
      <formula1>0</formula1>
      <formula2>2</formula2>
    </dataValidation>
    <dataValidation type="whole" allowBlank="1" showErrorMessage="1" errorTitle="Enter 0, 1, or 2" error="_x000a_If N/A, note this in the comments and leave the score boxes blank." sqref="E24:E25 E45:E48 E15:E21 E28:E42 E7:E12" xr:uid="{00000000-0002-0000-0000-000001000000}">
      <formula1>0</formula1>
      <formula2>2</formula2>
    </dataValidation>
  </dataValidations>
  <printOptions horizontalCentered="1"/>
  <pageMargins left="0.2" right="0.2" top="0.75" bottom="0.75" header="0.3" footer="0.3"/>
  <pageSetup scale="68" fitToHeight="0" orientation="landscape" r:id="rId1"/>
  <headerFooter>
    <oddHeader xml:space="preserve">&amp;C&amp;"Arial,Bold"&amp;9Southwest Michigan Behavioral Health ~ Ancillary Community-Based Services Administrative Site Review  </oddHeader>
    <oddFooter>&amp;R&amp;6Page &amp;P of &amp;N
v5.30.14</oddFooter>
  </headerFooter>
  <rowBreaks count="3" manualBreakCount="3">
    <brk id="13" max="7" man="1"/>
    <brk id="26" max="7" man="1"/>
    <brk id="4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E38"/>
  <sheetViews>
    <sheetView zoomScaleNormal="100" zoomScaleSheetLayoutView="110" workbookViewId="0">
      <selection sqref="A1:XFD1"/>
    </sheetView>
  </sheetViews>
  <sheetFormatPr defaultColWidth="9.28515625" defaultRowHeight="12" x14ac:dyDescent="0.2"/>
  <cols>
    <col min="1" max="1" width="1.42578125" style="5" customWidth="1"/>
    <col min="2" max="2" width="5.7109375" style="5" customWidth="1"/>
    <col min="3" max="3" width="70.28515625" style="5" customWidth="1"/>
    <col min="4" max="4" width="72.28515625" style="128" customWidth="1"/>
    <col min="5" max="239" width="9.28515625" style="5" customWidth="1"/>
    <col min="240" max="16384" width="9.28515625" style="108"/>
  </cols>
  <sheetData>
    <row r="1" spans="1:239" ht="40.9" customHeight="1" x14ac:dyDescent="0.2">
      <c r="A1" s="12"/>
      <c r="B1" s="105"/>
      <c r="C1" s="106" t="s">
        <v>23</v>
      </c>
      <c r="D1" s="107" t="s">
        <v>24</v>
      </c>
    </row>
    <row r="2" spans="1:239" s="112" customFormat="1" ht="14.65" customHeight="1" x14ac:dyDescent="0.25">
      <c r="A2" s="109" t="s">
        <v>26</v>
      </c>
      <c r="B2" s="109"/>
      <c r="C2" s="110"/>
      <c r="D2" s="111"/>
    </row>
    <row r="3" spans="1:239" ht="103.15" customHeight="1" x14ac:dyDescent="0.2">
      <c r="A3" s="27"/>
      <c r="B3" s="101">
        <v>1.1000000000000001</v>
      </c>
      <c r="C3" s="2" t="s">
        <v>50</v>
      </c>
      <c r="D3" s="113" t="s">
        <v>56</v>
      </c>
    </row>
    <row r="4" spans="1:239" ht="97.9" customHeight="1" x14ac:dyDescent="0.2">
      <c r="A4" s="27"/>
      <c r="B4" s="101">
        <v>1.2</v>
      </c>
      <c r="C4" s="2" t="s">
        <v>65</v>
      </c>
      <c r="D4" s="113" t="s">
        <v>57</v>
      </c>
    </row>
    <row r="5" spans="1:239" s="115" customFormat="1" ht="107.25" customHeight="1" x14ac:dyDescent="0.2">
      <c r="A5" s="27"/>
      <c r="B5" s="101">
        <v>1.3</v>
      </c>
      <c r="C5" s="2" t="s">
        <v>17</v>
      </c>
      <c r="D5" s="113" t="s">
        <v>36</v>
      </c>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row>
    <row r="6" spans="1:239" ht="103.5" customHeight="1" x14ac:dyDescent="0.2">
      <c r="A6" s="47"/>
      <c r="B6" s="117">
        <v>1.4</v>
      </c>
      <c r="C6" s="3" t="s">
        <v>47</v>
      </c>
      <c r="D6" s="113" t="s">
        <v>66</v>
      </c>
    </row>
    <row r="7" spans="1:239" ht="101.25" customHeight="1" x14ac:dyDescent="0.2">
      <c r="A7" s="27"/>
      <c r="B7" s="101">
        <v>1.5</v>
      </c>
      <c r="C7" s="49" t="s">
        <v>48</v>
      </c>
      <c r="D7" s="113" t="s">
        <v>58</v>
      </c>
    </row>
    <row r="8" spans="1:239" s="112" customFormat="1" ht="12.75" customHeight="1" x14ac:dyDescent="0.25">
      <c r="A8" s="41" t="s">
        <v>53</v>
      </c>
      <c r="B8" s="116"/>
      <c r="C8" s="110"/>
      <c r="D8" s="111"/>
    </row>
    <row r="9" spans="1:239" ht="75" customHeight="1" x14ac:dyDescent="0.2">
      <c r="A9" s="57"/>
      <c r="B9" s="101">
        <v>2.1</v>
      </c>
      <c r="C9" s="2" t="s">
        <v>76</v>
      </c>
      <c r="D9" s="113" t="s">
        <v>78</v>
      </c>
    </row>
    <row r="10" spans="1:239" s="5" customFormat="1" ht="87.6" customHeight="1" x14ac:dyDescent="0.25">
      <c r="A10" s="57"/>
      <c r="B10" s="101">
        <v>2.2000000000000002</v>
      </c>
      <c r="C10" s="60" t="s">
        <v>32</v>
      </c>
      <c r="D10" s="113" t="s">
        <v>37</v>
      </c>
    </row>
    <row r="11" spans="1:239" s="5" customFormat="1" ht="179.25" customHeight="1" x14ac:dyDescent="0.25">
      <c r="A11" s="57"/>
      <c r="B11" s="101">
        <v>2.2999999999999998</v>
      </c>
      <c r="C11" s="100" t="s">
        <v>34</v>
      </c>
      <c r="D11" s="113" t="s">
        <v>67</v>
      </c>
    </row>
    <row r="12" spans="1:239" s="5" customFormat="1" ht="51" customHeight="1" x14ac:dyDescent="0.25">
      <c r="A12" s="57"/>
      <c r="B12" s="1">
        <v>2.4</v>
      </c>
      <c r="C12" s="2" t="s">
        <v>49</v>
      </c>
      <c r="D12" s="113" t="s">
        <v>68</v>
      </c>
    </row>
    <row r="13" spans="1:239" s="5" customFormat="1" ht="127.5" customHeight="1" x14ac:dyDescent="0.25">
      <c r="A13" s="57"/>
      <c r="B13" s="1">
        <v>2.5</v>
      </c>
      <c r="C13" s="99" t="s">
        <v>29</v>
      </c>
      <c r="D13" s="113" t="s">
        <v>68</v>
      </c>
    </row>
    <row r="14" spans="1:239" s="5" customFormat="1" ht="33" customHeight="1" x14ac:dyDescent="0.25">
      <c r="A14" s="134"/>
      <c r="B14" s="135">
        <v>2.6</v>
      </c>
      <c r="C14" s="2" t="s">
        <v>46</v>
      </c>
      <c r="D14" s="136"/>
    </row>
    <row r="15" spans="1:239" s="112" customFormat="1" ht="12.75" customHeight="1" x14ac:dyDescent="0.25">
      <c r="A15" s="41" t="s">
        <v>59</v>
      </c>
      <c r="B15" s="116"/>
      <c r="C15" s="109"/>
      <c r="D15" s="118"/>
    </row>
    <row r="16" spans="1:239" s="120" customFormat="1" ht="45" customHeight="1" x14ac:dyDescent="0.25">
      <c r="A16" s="57"/>
      <c r="B16" s="101">
        <v>3.1</v>
      </c>
      <c r="C16" s="60" t="s">
        <v>1</v>
      </c>
      <c r="D16" s="113" t="s">
        <v>39</v>
      </c>
    </row>
    <row r="17" spans="1:4" s="5" customFormat="1" ht="78.75" customHeight="1" x14ac:dyDescent="0.25">
      <c r="A17" s="57"/>
      <c r="B17" s="101">
        <v>3.2</v>
      </c>
      <c r="C17" s="49" t="s">
        <v>97</v>
      </c>
      <c r="D17" s="119" t="s">
        <v>38</v>
      </c>
    </row>
    <row r="18" spans="1:4" s="112" customFormat="1" ht="12.75" customHeight="1" x14ac:dyDescent="0.25">
      <c r="A18" s="63" t="s">
        <v>63</v>
      </c>
      <c r="B18" s="121"/>
      <c r="C18" s="122"/>
      <c r="D18" s="111"/>
    </row>
    <row r="19" spans="1:4" ht="45" customHeight="1" x14ac:dyDescent="0.2">
      <c r="A19" s="51"/>
      <c r="B19" s="48">
        <v>4.0999999999999996</v>
      </c>
      <c r="C19" s="243" t="s">
        <v>152</v>
      </c>
      <c r="D19" s="304" t="s">
        <v>79</v>
      </c>
    </row>
    <row r="20" spans="1:4" s="120" customFormat="1" ht="30.4" customHeight="1" x14ac:dyDescent="0.25">
      <c r="A20" s="57"/>
      <c r="B20" s="1">
        <v>4.2</v>
      </c>
      <c r="C20" s="243" t="s">
        <v>153</v>
      </c>
      <c r="D20" s="305"/>
    </row>
    <row r="21" spans="1:4" ht="30.75" customHeight="1" x14ac:dyDescent="0.2">
      <c r="A21" s="57"/>
      <c r="B21" s="1">
        <v>4.3</v>
      </c>
      <c r="C21" s="243" t="s">
        <v>157</v>
      </c>
      <c r="D21" s="306"/>
    </row>
    <row r="22" spans="1:4" ht="41.25" customHeight="1" x14ac:dyDescent="0.2">
      <c r="A22" s="57"/>
      <c r="B22" s="1">
        <v>4.4000000000000004</v>
      </c>
      <c r="C22" s="243" t="s">
        <v>154</v>
      </c>
      <c r="D22" s="124"/>
    </row>
    <row r="23" spans="1:4" ht="12.75" x14ac:dyDescent="0.2">
      <c r="A23" s="57"/>
      <c r="B23" s="1">
        <v>4.5</v>
      </c>
      <c r="C23" s="244" t="s">
        <v>155</v>
      </c>
      <c r="D23" s="124"/>
    </row>
    <row r="24" spans="1:4" ht="12.75" x14ac:dyDescent="0.2">
      <c r="A24" s="57"/>
      <c r="B24" s="1">
        <v>4.5999999999999996</v>
      </c>
      <c r="C24" s="243" t="s">
        <v>156</v>
      </c>
      <c r="D24" s="124"/>
    </row>
    <row r="25" spans="1:4" ht="25.5" x14ac:dyDescent="0.2">
      <c r="A25" s="57"/>
      <c r="B25" s="1">
        <v>4.7</v>
      </c>
      <c r="C25" s="243" t="s">
        <v>158</v>
      </c>
      <c r="D25" s="124"/>
    </row>
    <row r="26" spans="1:4" ht="84" x14ac:dyDescent="0.2">
      <c r="A26" s="57"/>
      <c r="B26" s="1">
        <v>4.8</v>
      </c>
      <c r="C26" s="243" t="s">
        <v>159</v>
      </c>
      <c r="D26" s="125" t="s">
        <v>40</v>
      </c>
    </row>
    <row r="27" spans="1:4" ht="38.25" x14ac:dyDescent="0.2">
      <c r="A27" s="57"/>
      <c r="B27" s="1">
        <v>4.9000000000000004</v>
      </c>
      <c r="C27" s="243" t="s">
        <v>161</v>
      </c>
      <c r="D27" s="124"/>
    </row>
    <row r="28" spans="1:4" ht="25.5" x14ac:dyDescent="0.2">
      <c r="A28" s="57"/>
      <c r="B28" s="152">
        <v>4.0999999999999996</v>
      </c>
      <c r="C28" s="243" t="s">
        <v>163</v>
      </c>
      <c r="D28" s="124"/>
    </row>
    <row r="29" spans="1:4" ht="51" x14ac:dyDescent="0.2">
      <c r="A29" s="57"/>
      <c r="B29" s="152">
        <v>4.1100000000000003</v>
      </c>
      <c r="C29" s="243" t="s">
        <v>101</v>
      </c>
      <c r="D29" s="124"/>
    </row>
    <row r="30" spans="1:4" ht="51" x14ac:dyDescent="0.2">
      <c r="A30" s="57"/>
      <c r="B30" s="152">
        <v>4.12</v>
      </c>
      <c r="C30" s="243" t="s">
        <v>166</v>
      </c>
      <c r="D30" s="124"/>
    </row>
    <row r="31" spans="1:4" ht="51" x14ac:dyDescent="0.2">
      <c r="A31" s="57"/>
      <c r="B31" s="152">
        <v>4.13</v>
      </c>
      <c r="C31" s="243" t="s">
        <v>167</v>
      </c>
      <c r="D31" s="124"/>
    </row>
    <row r="32" spans="1:4" ht="25.5" x14ac:dyDescent="0.2">
      <c r="A32" s="57"/>
      <c r="B32" s="152">
        <v>4.1399999999999997</v>
      </c>
      <c r="C32" s="243" t="s">
        <v>121</v>
      </c>
      <c r="D32" s="124"/>
    </row>
    <row r="33" spans="1:4" s="123" customFormat="1" ht="58.5" customHeight="1" x14ac:dyDescent="0.25">
      <c r="A33" s="57"/>
      <c r="B33" s="152">
        <v>4.1500000000000004</v>
      </c>
      <c r="C33" s="243" t="s">
        <v>169</v>
      </c>
      <c r="D33" s="124"/>
    </row>
    <row r="34" spans="1:4" s="126" customFormat="1" ht="12.75" customHeight="1" x14ac:dyDescent="0.25">
      <c r="A34" s="69" t="s">
        <v>33</v>
      </c>
      <c r="B34" s="116"/>
      <c r="C34" s="110"/>
      <c r="D34" s="111"/>
    </row>
    <row r="35" spans="1:4" ht="148.9" customHeight="1" x14ac:dyDescent="0.2">
      <c r="A35" s="27"/>
      <c r="B35" s="1">
        <v>5.0999999999999996</v>
      </c>
      <c r="C35" s="162" t="s">
        <v>131</v>
      </c>
      <c r="D35" s="124" t="s">
        <v>134</v>
      </c>
    </row>
    <row r="36" spans="1:4" ht="121.5" customHeight="1" x14ac:dyDescent="0.2">
      <c r="A36" s="27"/>
      <c r="B36" s="1">
        <v>5.2</v>
      </c>
      <c r="C36" s="247" t="s">
        <v>174</v>
      </c>
      <c r="D36" s="124" t="s">
        <v>64</v>
      </c>
    </row>
    <row r="37" spans="1:4" ht="158.25" customHeight="1" x14ac:dyDescent="0.2">
      <c r="A37" s="27"/>
      <c r="B37" s="1">
        <v>5.3</v>
      </c>
      <c r="C37" s="167" t="s">
        <v>173</v>
      </c>
      <c r="D37" s="127" t="s">
        <v>135</v>
      </c>
    </row>
    <row r="38" spans="1:4" ht="112.15" customHeight="1" x14ac:dyDescent="0.2">
      <c r="A38" s="27"/>
      <c r="B38" s="71">
        <v>5.4</v>
      </c>
      <c r="C38" s="248" t="s">
        <v>132</v>
      </c>
      <c r="D38" s="124" t="s">
        <v>123</v>
      </c>
    </row>
  </sheetData>
  <sheetProtection formatCells="0" formatColumns="0" formatRows="0" insertRows="0" sort="0" autoFilter="0"/>
  <mergeCells count="1">
    <mergeCell ref="D19:D21"/>
  </mergeCells>
  <printOptions horizontalCentered="1"/>
  <pageMargins left="0.2" right="0.2" top="0.75" bottom="0.75" header="0.3" footer="0.3"/>
  <pageSetup scale="86" fitToHeight="0" orientation="portrait" horizontalDpi="4294967295" verticalDpi="4294967295" r:id="rId1"/>
  <headerFooter>
    <oddHeader>&amp;C&amp;"Arial,Bold"&amp;9Southwest Michigan Behavioral Health ~ Ancillary Community-Based Services Site Review Scoring Criteria</oddHeader>
    <oddFooter>&amp;R&amp;6Page &amp;P of &amp;N
v11.4.15</oddFooter>
  </headerFooter>
  <rowBreaks count="1" manualBreakCount="1">
    <brk id="3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23"/>
  <sheetViews>
    <sheetView zoomScaleNormal="100" zoomScaleSheetLayoutView="110" workbookViewId="0">
      <pane ySplit="2" topLeftCell="A3" activePane="bottomLeft" state="frozen"/>
      <selection pane="bottomLeft" activeCell="A3" sqref="A3:XFD3"/>
    </sheetView>
  </sheetViews>
  <sheetFormatPr defaultColWidth="9.28515625" defaultRowHeight="15" x14ac:dyDescent="0.25"/>
  <cols>
    <col min="1" max="1" width="5.28515625" style="151" customWidth="1"/>
    <col min="2" max="2" width="50.5703125" style="5" customWidth="1"/>
    <col min="3" max="3" width="17.28515625" style="198" customWidth="1"/>
    <col min="4" max="4" width="17.28515625" style="94" customWidth="1"/>
    <col min="5" max="9" width="17.28515625" style="95" customWidth="1"/>
    <col min="10" max="10" width="17.28515625" style="104" customWidth="1"/>
    <col min="11" max="12" width="17.28515625" style="94" customWidth="1"/>
    <col min="13" max="17" width="17.28515625" style="95" customWidth="1"/>
    <col min="18" max="18" width="17.28515625" style="104" customWidth="1"/>
    <col min="19" max="257" width="9.28515625" style="19" customWidth="1"/>
    <col min="258" max="16384" width="9.28515625" style="18"/>
  </cols>
  <sheetData>
    <row r="1" spans="1:18" ht="40.9" customHeight="1" x14ac:dyDescent="0.25">
      <c r="A1" s="298" t="s">
        <v>22</v>
      </c>
      <c r="B1" s="299"/>
      <c r="C1" s="97" t="s">
        <v>120</v>
      </c>
      <c r="D1" s="97" t="s">
        <v>20</v>
      </c>
      <c r="E1" s="97" t="s">
        <v>20</v>
      </c>
      <c r="F1" s="97" t="s">
        <v>20</v>
      </c>
      <c r="G1" s="97" t="s">
        <v>20</v>
      </c>
      <c r="H1" s="97" t="s">
        <v>21</v>
      </c>
      <c r="I1" s="97" t="s">
        <v>20</v>
      </c>
      <c r="J1" s="97" t="s">
        <v>20</v>
      </c>
      <c r="K1" s="97" t="s">
        <v>20</v>
      </c>
      <c r="L1" s="97" t="s">
        <v>20</v>
      </c>
      <c r="M1" s="97" t="s">
        <v>20</v>
      </c>
      <c r="N1" s="97" t="s">
        <v>20</v>
      </c>
      <c r="O1" s="97" t="s">
        <v>20</v>
      </c>
      <c r="P1" s="97" t="s">
        <v>21</v>
      </c>
      <c r="Q1" s="97" t="s">
        <v>20</v>
      </c>
      <c r="R1" s="97" t="s">
        <v>20</v>
      </c>
    </row>
    <row r="2" spans="1:18" s="26" customFormat="1" ht="34.5" customHeight="1" x14ac:dyDescent="0.25">
      <c r="A2" s="149"/>
      <c r="B2" s="98"/>
      <c r="C2" s="97" t="s">
        <v>19</v>
      </c>
      <c r="D2" s="97" t="s">
        <v>19</v>
      </c>
      <c r="E2" s="97" t="s">
        <v>19</v>
      </c>
      <c r="F2" s="97" t="s">
        <v>19</v>
      </c>
      <c r="G2" s="97" t="s">
        <v>19</v>
      </c>
      <c r="H2" s="97" t="s">
        <v>19</v>
      </c>
      <c r="I2" s="97" t="s">
        <v>19</v>
      </c>
      <c r="J2" s="97" t="s">
        <v>19</v>
      </c>
      <c r="K2" s="97" t="s">
        <v>19</v>
      </c>
      <c r="L2" s="97" t="s">
        <v>19</v>
      </c>
      <c r="M2" s="97" t="s">
        <v>19</v>
      </c>
      <c r="N2" s="97" t="s">
        <v>19</v>
      </c>
      <c r="O2" s="97" t="s">
        <v>19</v>
      </c>
      <c r="P2" s="97" t="s">
        <v>19</v>
      </c>
      <c r="Q2" s="97" t="s">
        <v>19</v>
      </c>
      <c r="R2" s="97" t="s">
        <v>19</v>
      </c>
    </row>
    <row r="3" spans="1:18" ht="38.25" x14ac:dyDescent="0.25">
      <c r="A3" s="117">
        <v>4.0999999999999996</v>
      </c>
      <c r="B3" s="243" t="s">
        <v>152</v>
      </c>
      <c r="C3" s="186"/>
      <c r="D3" s="138"/>
      <c r="E3" s="143"/>
      <c r="F3" s="143"/>
      <c r="G3" s="143"/>
      <c r="H3" s="143"/>
      <c r="I3" s="143"/>
      <c r="J3" s="143"/>
      <c r="K3" s="137"/>
      <c r="L3" s="138"/>
      <c r="M3" s="143"/>
      <c r="N3" s="143"/>
      <c r="O3" s="143"/>
      <c r="P3" s="143"/>
      <c r="Q3" s="143"/>
      <c r="R3" s="143"/>
    </row>
    <row r="4" spans="1:18" s="62" customFormat="1" ht="30.4" customHeight="1" x14ac:dyDescent="0.25">
      <c r="A4" s="101">
        <v>4.2</v>
      </c>
      <c r="B4" s="243" t="s">
        <v>153</v>
      </c>
      <c r="C4" s="186"/>
      <c r="D4" s="138"/>
      <c r="E4" s="143"/>
      <c r="F4" s="143"/>
      <c r="G4" s="143"/>
      <c r="H4" s="143"/>
      <c r="I4" s="143"/>
      <c r="J4" s="143"/>
      <c r="K4" s="137"/>
      <c r="L4" s="138"/>
      <c r="M4" s="143"/>
      <c r="N4" s="143"/>
      <c r="O4" s="143"/>
      <c r="P4" s="143"/>
      <c r="Q4" s="143"/>
      <c r="R4" s="143"/>
    </row>
    <row r="5" spans="1:18" ht="45.75" customHeight="1" x14ac:dyDescent="0.25">
      <c r="A5" s="101">
        <v>4.3</v>
      </c>
      <c r="B5" s="243" t="s">
        <v>157</v>
      </c>
      <c r="C5" s="186"/>
      <c r="D5" s="138"/>
      <c r="E5" s="143"/>
      <c r="F5" s="143"/>
      <c r="G5" s="143"/>
      <c r="H5" s="143"/>
      <c r="I5" s="143"/>
      <c r="J5" s="143"/>
      <c r="K5" s="137"/>
      <c r="L5" s="138"/>
      <c r="M5" s="143"/>
      <c r="N5" s="143"/>
      <c r="O5" s="143"/>
      <c r="P5" s="143"/>
      <c r="Q5" s="143"/>
      <c r="R5" s="143"/>
    </row>
    <row r="6" spans="1:18" ht="38.25" x14ac:dyDescent="0.25">
      <c r="A6" s="101">
        <v>4.4000000000000004</v>
      </c>
      <c r="B6" s="243" t="s">
        <v>154</v>
      </c>
      <c r="C6" s="199"/>
      <c r="D6" s="138"/>
      <c r="E6" s="143"/>
      <c r="F6" s="143"/>
      <c r="G6" s="143"/>
      <c r="H6" s="143"/>
      <c r="I6" s="143"/>
      <c r="J6" s="143"/>
      <c r="K6" s="137"/>
      <c r="L6" s="138"/>
      <c r="M6" s="143"/>
      <c r="N6" s="143"/>
      <c r="O6" s="143"/>
      <c r="P6" s="143"/>
      <c r="Q6" s="143"/>
      <c r="R6" s="143"/>
    </row>
    <row r="7" spans="1:18" ht="22.5" customHeight="1" x14ac:dyDescent="0.25">
      <c r="A7" s="101">
        <v>4.5</v>
      </c>
      <c r="B7" s="244" t="s">
        <v>155</v>
      </c>
      <c r="C7" s="186"/>
      <c r="D7" s="138"/>
      <c r="E7" s="143"/>
      <c r="F7" s="143"/>
      <c r="G7" s="143"/>
      <c r="H7" s="143"/>
      <c r="I7" s="143"/>
      <c r="J7" s="143"/>
      <c r="K7" s="137"/>
      <c r="L7" s="138"/>
      <c r="M7" s="143"/>
      <c r="N7" s="143"/>
      <c r="O7" s="143"/>
      <c r="P7" s="143"/>
      <c r="Q7" s="143"/>
      <c r="R7" s="143"/>
    </row>
    <row r="8" spans="1:18" ht="28.5" customHeight="1" x14ac:dyDescent="0.25">
      <c r="A8" s="101">
        <v>4.5999999999999996</v>
      </c>
      <c r="B8" s="243" t="s">
        <v>156</v>
      </c>
      <c r="C8" s="186"/>
      <c r="D8" s="138"/>
      <c r="E8" s="143"/>
      <c r="F8" s="143"/>
      <c r="G8" s="143"/>
      <c r="H8" s="143"/>
      <c r="I8" s="143"/>
      <c r="J8" s="143"/>
      <c r="K8" s="137"/>
      <c r="L8" s="138"/>
      <c r="M8" s="143"/>
      <c r="N8" s="143"/>
      <c r="O8" s="143"/>
      <c r="P8" s="143"/>
      <c r="Q8" s="143"/>
      <c r="R8" s="143"/>
    </row>
    <row r="9" spans="1:18" ht="32.25" customHeight="1" x14ac:dyDescent="0.25">
      <c r="A9" s="101">
        <v>4.7</v>
      </c>
      <c r="B9" s="243" t="s">
        <v>221</v>
      </c>
      <c r="C9" s="186"/>
      <c r="D9" s="138"/>
      <c r="E9" s="143"/>
      <c r="F9" s="143"/>
      <c r="G9" s="143"/>
      <c r="H9" s="143"/>
      <c r="I9" s="143"/>
      <c r="J9" s="143"/>
      <c r="K9" s="137"/>
      <c r="L9" s="138"/>
      <c r="M9" s="143"/>
      <c r="N9" s="143"/>
      <c r="O9" s="143"/>
      <c r="P9" s="143"/>
      <c r="Q9" s="143"/>
      <c r="R9" s="143"/>
    </row>
    <row r="10" spans="1:18" ht="49.15" customHeight="1" x14ac:dyDescent="0.25">
      <c r="A10" s="101">
        <v>4.8</v>
      </c>
      <c r="B10" s="243" t="s">
        <v>159</v>
      </c>
      <c r="C10" s="199"/>
      <c r="D10" s="138"/>
      <c r="E10" s="143"/>
      <c r="F10" s="143"/>
      <c r="G10" s="143"/>
      <c r="H10" s="143"/>
      <c r="I10" s="143"/>
      <c r="J10" s="143"/>
      <c r="K10" s="137"/>
      <c r="L10" s="138"/>
      <c r="M10" s="143"/>
      <c r="N10" s="143"/>
      <c r="O10" s="143"/>
      <c r="P10" s="143"/>
      <c r="Q10" s="143"/>
      <c r="R10" s="143"/>
    </row>
    <row r="11" spans="1:18" ht="51" x14ac:dyDescent="0.25">
      <c r="A11" s="101">
        <v>4.9000000000000004</v>
      </c>
      <c r="B11" s="243" t="s">
        <v>161</v>
      </c>
      <c r="C11" s="199"/>
      <c r="D11" s="138"/>
      <c r="E11" s="143"/>
      <c r="F11" s="143"/>
      <c r="G11" s="143"/>
      <c r="H11" s="143"/>
      <c r="I11" s="143"/>
      <c r="J11" s="143"/>
      <c r="K11" s="137"/>
      <c r="L11" s="138"/>
      <c r="M11" s="143"/>
      <c r="N11" s="143"/>
      <c r="O11" s="143"/>
      <c r="P11" s="143"/>
      <c r="Q11" s="143"/>
      <c r="R11" s="143"/>
    </row>
    <row r="12" spans="1:18" ht="63" customHeight="1" x14ac:dyDescent="0.25">
      <c r="A12" s="150">
        <v>4.0999999999999996</v>
      </c>
      <c r="B12" s="243" t="s">
        <v>163</v>
      </c>
      <c r="C12" s="199"/>
      <c r="D12" s="138"/>
      <c r="E12" s="143"/>
      <c r="F12" s="143"/>
      <c r="G12" s="143"/>
      <c r="H12" s="143"/>
      <c r="I12" s="143"/>
      <c r="J12" s="143"/>
      <c r="K12" s="137"/>
      <c r="L12" s="138"/>
      <c r="M12" s="143"/>
      <c r="N12" s="143"/>
      <c r="O12" s="143"/>
      <c r="P12" s="143"/>
      <c r="Q12" s="143"/>
      <c r="R12" s="143"/>
    </row>
    <row r="13" spans="1:18" ht="53.25" customHeight="1" x14ac:dyDescent="0.25">
      <c r="A13" s="150">
        <v>4.1100000000000003</v>
      </c>
      <c r="B13" s="243" t="s">
        <v>101</v>
      </c>
      <c r="C13" s="199"/>
      <c r="D13" s="138"/>
      <c r="E13" s="143"/>
      <c r="F13" s="143"/>
      <c r="G13" s="143"/>
      <c r="H13" s="143"/>
      <c r="I13" s="143"/>
      <c r="J13" s="143"/>
      <c r="K13" s="137"/>
      <c r="L13" s="138"/>
      <c r="M13" s="143"/>
      <c r="N13" s="143"/>
      <c r="O13" s="143"/>
      <c r="P13" s="143"/>
      <c r="Q13" s="143"/>
      <c r="R13" s="143"/>
    </row>
    <row r="14" spans="1:18" ht="67.5" customHeight="1" x14ac:dyDescent="0.25">
      <c r="A14" s="150">
        <v>4.12</v>
      </c>
      <c r="B14" s="243" t="s">
        <v>166</v>
      </c>
      <c r="C14" s="186"/>
      <c r="D14" s="138"/>
      <c r="E14" s="143"/>
      <c r="F14" s="143"/>
      <c r="G14" s="143"/>
      <c r="H14" s="143"/>
      <c r="I14" s="143"/>
      <c r="J14" s="143"/>
      <c r="K14" s="137"/>
      <c r="L14" s="138"/>
      <c r="M14" s="143"/>
      <c r="N14" s="143"/>
      <c r="O14" s="143"/>
      <c r="P14" s="143"/>
      <c r="Q14" s="143"/>
      <c r="R14" s="143"/>
    </row>
    <row r="15" spans="1:18" ht="78.75" customHeight="1" x14ac:dyDescent="0.25">
      <c r="A15" s="150">
        <v>4.13</v>
      </c>
      <c r="B15" s="243" t="s">
        <v>167</v>
      </c>
      <c r="C15" s="199"/>
      <c r="D15" s="138"/>
      <c r="E15" s="143"/>
      <c r="F15" s="143"/>
      <c r="G15" s="143"/>
      <c r="H15" s="143"/>
      <c r="I15" s="143"/>
      <c r="J15" s="143"/>
      <c r="K15" s="137"/>
      <c r="L15" s="138"/>
      <c r="M15" s="143"/>
      <c r="N15" s="143"/>
      <c r="O15" s="143"/>
      <c r="P15" s="143"/>
      <c r="Q15" s="143"/>
      <c r="R15" s="143"/>
    </row>
    <row r="16" spans="1:18" ht="35.25" customHeight="1" x14ac:dyDescent="0.25">
      <c r="A16" s="150">
        <v>4.1399999999999997</v>
      </c>
      <c r="B16" s="243" t="s">
        <v>121</v>
      </c>
      <c r="C16" s="186"/>
      <c r="D16" s="138"/>
      <c r="E16" s="143"/>
      <c r="F16" s="143"/>
      <c r="G16" s="143"/>
      <c r="H16" s="143"/>
      <c r="I16" s="143"/>
      <c r="J16" s="143"/>
      <c r="K16" s="137"/>
      <c r="L16" s="138"/>
      <c r="M16" s="143"/>
      <c r="N16" s="143"/>
      <c r="O16" s="143"/>
      <c r="P16" s="143"/>
      <c r="Q16" s="143"/>
      <c r="R16" s="143"/>
    </row>
    <row r="17" spans="1:257" ht="35.25" customHeight="1" x14ac:dyDescent="0.25">
      <c r="A17" s="150">
        <v>4.1500000000000004</v>
      </c>
      <c r="B17" s="243" t="s">
        <v>169</v>
      </c>
      <c r="C17" s="142"/>
      <c r="D17" s="139"/>
      <c r="E17" s="144"/>
      <c r="F17" s="144"/>
      <c r="G17" s="144"/>
      <c r="H17" s="144"/>
      <c r="I17" s="144"/>
      <c r="J17" s="144"/>
      <c r="K17" s="216"/>
      <c r="L17" s="139"/>
      <c r="M17" s="144"/>
      <c r="N17" s="144"/>
      <c r="O17" s="144"/>
      <c r="P17" s="144"/>
      <c r="Q17" s="144"/>
      <c r="R17" s="144"/>
    </row>
    <row r="18" spans="1:257" ht="18.75" customHeight="1" x14ac:dyDescent="0.25">
      <c r="A18" s="133"/>
      <c r="B18" s="102" t="s">
        <v>18</v>
      </c>
      <c r="C18" s="142"/>
      <c r="D18" s="139"/>
      <c r="E18" s="144"/>
      <c r="F18" s="144"/>
      <c r="G18" s="144"/>
      <c r="H18" s="144"/>
      <c r="I18" s="144"/>
      <c r="J18" s="144"/>
      <c r="K18" s="142"/>
      <c r="L18" s="139"/>
      <c r="M18" s="144"/>
      <c r="N18" s="144"/>
      <c r="O18" s="144"/>
      <c r="P18" s="144"/>
      <c r="Q18" s="144"/>
      <c r="R18" s="144"/>
    </row>
    <row r="19" spans="1:257" ht="129" customHeight="1" x14ac:dyDescent="0.25">
      <c r="A19" s="1">
        <v>5.0999999999999996</v>
      </c>
      <c r="B19" s="2" t="s">
        <v>136</v>
      </c>
      <c r="C19" s="240"/>
      <c r="D19" s="141"/>
      <c r="E19" s="145"/>
      <c r="F19" s="145"/>
      <c r="G19" s="145"/>
      <c r="H19" s="145"/>
      <c r="I19" s="145"/>
      <c r="J19" s="145"/>
      <c r="K19" s="140"/>
      <c r="L19" s="141"/>
      <c r="M19" s="145"/>
      <c r="N19" s="145"/>
      <c r="O19" s="145"/>
      <c r="P19" s="145"/>
      <c r="Q19" s="145"/>
      <c r="R19" s="145"/>
    </row>
    <row r="20" spans="1:257" ht="63.75" customHeight="1" x14ac:dyDescent="0.25">
      <c r="A20" s="1">
        <v>5.2</v>
      </c>
      <c r="B20" s="60" t="s">
        <v>41</v>
      </c>
      <c r="C20" s="199"/>
      <c r="D20" s="138"/>
      <c r="E20" s="143"/>
      <c r="F20" s="143"/>
      <c r="G20" s="143"/>
      <c r="H20" s="143"/>
      <c r="I20" s="143"/>
      <c r="J20" s="143"/>
      <c r="K20" s="137"/>
      <c r="L20" s="138"/>
      <c r="M20" s="143"/>
      <c r="N20" s="143"/>
      <c r="O20" s="143"/>
      <c r="P20" s="143"/>
      <c r="Q20" s="143"/>
      <c r="R20" s="143"/>
    </row>
    <row r="21" spans="1:257" ht="51.75" customHeight="1" x14ac:dyDescent="0.25">
      <c r="A21" s="1">
        <v>5.3</v>
      </c>
      <c r="B21" s="100" t="s">
        <v>137</v>
      </c>
      <c r="C21" s="197"/>
      <c r="D21" s="138"/>
      <c r="E21" s="143"/>
      <c r="F21" s="143"/>
      <c r="G21" s="143"/>
      <c r="H21" s="143"/>
      <c r="I21" s="143"/>
      <c r="J21" s="143"/>
      <c r="K21" s="137"/>
      <c r="L21" s="138"/>
      <c r="M21" s="143"/>
      <c r="N21" s="143"/>
      <c r="O21" s="143"/>
      <c r="P21" s="143"/>
      <c r="Q21" s="143"/>
      <c r="R21" s="143"/>
    </row>
    <row r="22" spans="1:257" ht="96" customHeight="1" x14ac:dyDescent="0.25">
      <c r="A22" s="71">
        <v>5.4</v>
      </c>
      <c r="B22" s="103" t="s">
        <v>138</v>
      </c>
      <c r="C22" s="186" t="s">
        <v>206</v>
      </c>
      <c r="D22" s="186" t="s">
        <v>206</v>
      </c>
      <c r="E22" s="143"/>
      <c r="F22" s="143"/>
      <c r="G22" s="143"/>
      <c r="H22" s="143"/>
      <c r="I22" s="143"/>
      <c r="J22" s="143"/>
      <c r="K22" s="137"/>
      <c r="L22" s="138"/>
      <c r="M22" s="143"/>
      <c r="N22" s="143"/>
      <c r="O22" s="143"/>
      <c r="P22" s="143"/>
      <c r="Q22" s="143"/>
      <c r="R22" s="143"/>
    </row>
    <row r="23" spans="1:257" s="185" customFormat="1" ht="88.5" customHeight="1" x14ac:dyDescent="0.25">
      <c r="A23" s="276">
        <v>5.5</v>
      </c>
      <c r="B23" s="215" t="s">
        <v>17</v>
      </c>
      <c r="C23" s="211"/>
      <c r="D23" s="212"/>
      <c r="E23" s="213"/>
      <c r="F23" s="213"/>
      <c r="G23" s="213"/>
      <c r="H23" s="213"/>
      <c r="I23" s="213"/>
      <c r="J23" s="213"/>
      <c r="K23" s="214"/>
      <c r="L23" s="212"/>
      <c r="M23" s="213"/>
      <c r="N23" s="184"/>
      <c r="O23" s="184"/>
      <c r="P23" s="184"/>
      <c r="Q23" s="184"/>
      <c r="R23" s="184"/>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c r="IU23" s="79"/>
      <c r="IV23" s="79"/>
      <c r="IW23" s="79"/>
    </row>
  </sheetData>
  <sheetProtection formatCells="0" formatColumns="0" formatRows="0" insertRows="0" sort="0" autoFilter="0"/>
  <mergeCells count="1">
    <mergeCell ref="A1:B1"/>
  </mergeCells>
  <conditionalFormatting sqref="C3:C17">
    <cfRule type="cellIs" dxfId="16" priority="2" stopIfTrue="1" operator="equal">
      <formula>0</formula>
    </cfRule>
  </conditionalFormatting>
  <conditionalFormatting sqref="C19:C23">
    <cfRule type="cellIs" dxfId="15" priority="3" stopIfTrue="1" operator="equal">
      <formula>0</formula>
    </cfRule>
  </conditionalFormatting>
  <conditionalFormatting sqref="D22">
    <cfRule type="cellIs" dxfId="14" priority="1" stopIfTrue="1" operator="equal">
      <formula>0</formula>
    </cfRule>
  </conditionalFormatting>
  <conditionalFormatting sqref="K3:K17">
    <cfRule type="cellIs" dxfId="13" priority="7" stopIfTrue="1" operator="equal">
      <formula>0</formula>
    </cfRule>
  </conditionalFormatting>
  <conditionalFormatting sqref="K19:K23">
    <cfRule type="cellIs" dxfId="12" priority="9" stopIfTrue="1" operator="equal">
      <formula>0</formula>
    </cfRule>
  </conditionalFormatting>
  <pageMargins left="0.25" right="0.25" top="0.75" bottom="0.75" header="0.3" footer="0.3"/>
  <pageSetup orientation="landscape" horizontalDpi="1200" verticalDpi="1200" r:id="rId1"/>
  <headerFooter>
    <oddHeader>&amp;C&amp;"Arial,Bold"&amp;9Southwest Michigan Behavioral Health ~ Administrative Site Review Training Matrix</oddHeader>
    <oddFooter>&amp;R&amp;6Page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O47"/>
  <sheetViews>
    <sheetView tabSelected="1" zoomScale="96" zoomScaleNormal="96" zoomScaleSheetLayoutView="120" workbookViewId="0">
      <pane ySplit="4" topLeftCell="A5" activePane="bottomLeft" state="frozen"/>
      <selection pane="bottomLeft" activeCell="D39" sqref="D39"/>
    </sheetView>
  </sheetViews>
  <sheetFormatPr defaultColWidth="8.7109375" defaultRowHeight="15" x14ac:dyDescent="0.25"/>
  <cols>
    <col min="1" max="1" width="2.7109375" style="5" customWidth="1"/>
    <col min="2" max="2" width="11.7109375" style="80" customWidth="1"/>
    <col min="3" max="3" width="47.28515625" style="11" customWidth="1"/>
    <col min="4" max="5" width="6.28515625" style="94" customWidth="1"/>
    <col min="6" max="6" width="15.42578125" style="95" customWidth="1"/>
    <col min="7" max="7" width="33.42578125" style="96" customWidth="1"/>
    <col min="8" max="9" width="33.42578125" style="79" customWidth="1"/>
    <col min="10" max="249" width="9.28515625" style="19" customWidth="1"/>
    <col min="250" max="16384" width="8.7109375" style="18"/>
  </cols>
  <sheetData>
    <row r="1" spans="1:9" s="5" customFormat="1" ht="12.75" customHeight="1" x14ac:dyDescent="0.2">
      <c r="A1" s="302" t="s">
        <v>2</v>
      </c>
      <c r="B1" s="302"/>
      <c r="C1" s="272">
        <f>AncillaryCommunity!C1</f>
        <v>0</v>
      </c>
      <c r="D1" s="4"/>
      <c r="F1" s="132" t="s">
        <v>5</v>
      </c>
      <c r="G1" s="275" t="str">
        <f>AncillaryCommunity!G1</f>
        <v>Samantha Dunham</v>
      </c>
      <c r="H1" s="303" t="s">
        <v>201</v>
      </c>
      <c r="I1" s="307"/>
    </row>
    <row r="2" spans="1:9" s="5" customFormat="1" ht="12" x14ac:dyDescent="0.2">
      <c r="A2" s="302" t="s">
        <v>3</v>
      </c>
      <c r="B2" s="302"/>
      <c r="C2" s="273">
        <f>AncillaryCommunity!C2</f>
        <v>0</v>
      </c>
      <c r="D2" s="8"/>
      <c r="E2" s="9"/>
      <c r="F2" s="132" t="s">
        <v>35</v>
      </c>
      <c r="G2" s="273">
        <f>AncillaryCommunity!G2</f>
        <v>0</v>
      </c>
      <c r="H2" s="303"/>
      <c r="I2" s="307"/>
    </row>
    <row r="3" spans="1:9" s="5" customFormat="1" ht="42" customHeight="1" x14ac:dyDescent="0.2">
      <c r="A3" s="302" t="s">
        <v>4</v>
      </c>
      <c r="B3" s="302"/>
      <c r="C3" s="274" t="str">
        <f>AncillaryCommunity!C3</f>
        <v xml:space="preserve">(Unit based CLS; Skill-building; Respite; Supported Employment; Music Therapy; </v>
      </c>
      <c r="D3" s="4"/>
      <c r="E3" s="9"/>
      <c r="F3" s="132" t="s">
        <v>45</v>
      </c>
      <c r="G3" s="273">
        <f>AncillaryCommunity!G3</f>
        <v>0</v>
      </c>
      <c r="H3" s="303"/>
      <c r="I3" s="307"/>
    </row>
    <row r="4" spans="1:9" s="19" customFormat="1" ht="27" customHeight="1" x14ac:dyDescent="0.2">
      <c r="A4" s="12"/>
      <c r="B4" s="13"/>
      <c r="C4" s="14"/>
      <c r="D4" s="15" t="s">
        <v>70</v>
      </c>
      <c r="E4" s="15" t="s">
        <v>7</v>
      </c>
      <c r="F4" s="16" t="s">
        <v>8</v>
      </c>
      <c r="G4" s="17" t="s">
        <v>185</v>
      </c>
      <c r="H4" s="17" t="s">
        <v>9</v>
      </c>
      <c r="I4" s="17" t="s">
        <v>10</v>
      </c>
    </row>
    <row r="5" spans="1:9" s="26" customFormat="1" ht="14.65" customHeight="1" x14ac:dyDescent="0.25">
      <c r="A5" s="20" t="s">
        <v>110</v>
      </c>
      <c r="B5" s="21"/>
      <c r="C5" s="21"/>
      <c r="D5" s="22"/>
      <c r="E5" s="23"/>
      <c r="F5" s="24"/>
      <c r="G5" s="25"/>
      <c r="H5" s="20"/>
      <c r="I5" s="20"/>
    </row>
    <row r="6" spans="1:9" s="19" customFormat="1" ht="32.25" customHeight="1" x14ac:dyDescent="0.25">
      <c r="A6" s="27"/>
      <c r="B6" s="1">
        <v>1.1000000000000001</v>
      </c>
      <c r="C6" s="153" t="s">
        <v>80</v>
      </c>
      <c r="D6" s="28">
        <f>COUNT(E6)*2</f>
        <v>0</v>
      </c>
      <c r="E6" s="29"/>
      <c r="F6" s="30" t="s">
        <v>99</v>
      </c>
      <c r="G6" s="31"/>
      <c r="H6" s="32"/>
      <c r="I6" s="32"/>
    </row>
    <row r="7" spans="1:9" s="19" customFormat="1" ht="32.25" customHeight="1" x14ac:dyDescent="0.25">
      <c r="A7" s="27"/>
      <c r="B7" s="1">
        <v>1.2</v>
      </c>
      <c r="C7" s="153" t="s">
        <v>81</v>
      </c>
      <c r="D7" s="28">
        <f t="shared" ref="D7:D8" si="0">COUNT(E7)*2</f>
        <v>0</v>
      </c>
      <c r="E7" s="29"/>
      <c r="F7" s="30" t="s">
        <v>99</v>
      </c>
      <c r="G7" s="31"/>
      <c r="H7" s="32"/>
      <c r="I7" s="32"/>
    </row>
    <row r="8" spans="1:9" ht="39.75" customHeight="1" x14ac:dyDescent="0.25">
      <c r="A8" s="27"/>
      <c r="B8" s="1">
        <v>1.3</v>
      </c>
      <c r="C8" s="153" t="s">
        <v>111</v>
      </c>
      <c r="D8" s="28">
        <f t="shared" si="0"/>
        <v>0</v>
      </c>
      <c r="E8" s="29"/>
      <c r="F8" s="30" t="s">
        <v>99</v>
      </c>
      <c r="G8" s="31"/>
      <c r="H8" s="32"/>
      <c r="I8" s="32"/>
    </row>
    <row r="9" spans="1:9" s="40" customFormat="1" ht="24" customHeight="1" x14ac:dyDescent="0.25">
      <c r="A9" s="33"/>
      <c r="B9" s="34"/>
      <c r="C9" s="35" t="s">
        <v>82</v>
      </c>
      <c r="D9" s="36">
        <f>SUM(D6:D8)</f>
        <v>0</v>
      </c>
      <c r="E9" s="36">
        <f>SUM(E6:E8)</f>
        <v>0</v>
      </c>
      <c r="F9" s="37" t="s">
        <v>12</v>
      </c>
      <c r="G9" s="38" t="str">
        <f>IF(ISERROR(SUM(E9/D9)),"",SUM(E9/D9))</f>
        <v/>
      </c>
      <c r="H9" s="39"/>
      <c r="I9" s="39"/>
    </row>
    <row r="10" spans="1:9" s="26" customFormat="1" ht="14.65" customHeight="1" x14ac:dyDescent="0.25">
      <c r="A10" s="20" t="s">
        <v>113</v>
      </c>
      <c r="B10" s="21"/>
      <c r="C10" s="21"/>
      <c r="D10" s="22"/>
      <c r="E10" s="23"/>
      <c r="F10" s="24"/>
      <c r="G10" s="25"/>
      <c r="H10" s="20"/>
      <c r="I10" s="20"/>
    </row>
    <row r="11" spans="1:9" s="19" customFormat="1" ht="69.400000000000006" customHeight="1" x14ac:dyDescent="0.2">
      <c r="A11" s="27"/>
      <c r="B11" s="1">
        <v>2.1</v>
      </c>
      <c r="C11" s="201" t="s">
        <v>112</v>
      </c>
      <c r="D11" s="28">
        <f>COUNT(E11)*2</f>
        <v>0</v>
      </c>
      <c r="E11" s="29"/>
      <c r="F11" s="30" t="s">
        <v>99</v>
      </c>
      <c r="G11" s="31"/>
      <c r="H11" s="32"/>
      <c r="I11" s="32"/>
    </row>
    <row r="12" spans="1:9" s="19" customFormat="1" ht="32.25" customHeight="1" x14ac:dyDescent="0.25">
      <c r="A12" s="27"/>
      <c r="B12" s="1">
        <v>2.2000000000000002</v>
      </c>
      <c r="C12" s="154" t="s">
        <v>83</v>
      </c>
      <c r="D12" s="28">
        <f t="shared" ref="D12:D13" si="1">COUNT(E12)*2</f>
        <v>0</v>
      </c>
      <c r="E12" s="29"/>
      <c r="F12" s="30" t="s">
        <v>99</v>
      </c>
      <c r="G12" s="31"/>
      <c r="H12" s="32"/>
      <c r="I12" s="32"/>
    </row>
    <row r="13" spans="1:9" ht="43.5" customHeight="1" x14ac:dyDescent="0.25">
      <c r="A13" s="27"/>
      <c r="B13" s="1">
        <v>2.2999999999999998</v>
      </c>
      <c r="C13" s="129" t="s">
        <v>84</v>
      </c>
      <c r="D13" s="28">
        <f t="shared" si="1"/>
        <v>0</v>
      </c>
      <c r="E13" s="29"/>
      <c r="F13" s="30" t="s">
        <v>99</v>
      </c>
      <c r="G13" s="31"/>
      <c r="H13" s="32"/>
      <c r="I13" s="32"/>
    </row>
    <row r="14" spans="1:9" s="40" customFormat="1" ht="24" customHeight="1" x14ac:dyDescent="0.25">
      <c r="A14" s="33"/>
      <c r="B14" s="34"/>
      <c r="C14" s="35" t="s">
        <v>87</v>
      </c>
      <c r="D14" s="36">
        <f>SUM(D11:D13)</f>
        <v>0</v>
      </c>
      <c r="E14" s="36">
        <f>SUM(E11:E13)</f>
        <v>0</v>
      </c>
      <c r="F14" s="37" t="s">
        <v>12</v>
      </c>
      <c r="G14" s="38" t="str">
        <f>IF(ISERROR(SUM(E14/D14)),"",SUM(E14/D14))</f>
        <v/>
      </c>
      <c r="H14" s="39"/>
      <c r="I14" s="39"/>
    </row>
    <row r="15" spans="1:9" s="26" customFormat="1" ht="14.65" customHeight="1" x14ac:dyDescent="0.25">
      <c r="A15" s="20" t="s">
        <v>92</v>
      </c>
      <c r="B15" s="21"/>
      <c r="C15" s="21"/>
      <c r="D15" s="22"/>
      <c r="E15" s="23"/>
      <c r="F15" s="24"/>
      <c r="G15" s="25"/>
      <c r="H15" s="20"/>
      <c r="I15" s="20"/>
    </row>
    <row r="16" spans="1:9" s="19" customFormat="1" ht="33.75" customHeight="1" x14ac:dyDescent="0.25">
      <c r="A16" s="27"/>
      <c r="B16" s="1">
        <v>3.1</v>
      </c>
      <c r="C16" s="129" t="s">
        <v>119</v>
      </c>
      <c r="D16" s="28">
        <f t="shared" ref="D16:D21" si="2">COUNT(E16)*2</f>
        <v>0</v>
      </c>
      <c r="E16" s="29"/>
      <c r="F16" s="30" t="s">
        <v>99</v>
      </c>
      <c r="G16" s="31"/>
      <c r="H16" s="32"/>
      <c r="I16" s="32"/>
    </row>
    <row r="17" spans="1:9" s="19" customFormat="1" ht="33.75" customHeight="1" x14ac:dyDescent="0.25">
      <c r="A17" s="148"/>
      <c r="B17" s="1">
        <v>3.2</v>
      </c>
      <c r="C17" s="129" t="s">
        <v>85</v>
      </c>
      <c r="D17" s="28">
        <f t="shared" si="2"/>
        <v>0</v>
      </c>
      <c r="E17" s="29"/>
      <c r="F17" s="30" t="s">
        <v>99</v>
      </c>
      <c r="G17" s="31"/>
      <c r="H17" s="32"/>
      <c r="I17" s="32"/>
    </row>
    <row r="18" spans="1:9" s="19" customFormat="1" ht="33.75" customHeight="1" x14ac:dyDescent="0.25">
      <c r="A18" s="27"/>
      <c r="B18" s="1">
        <v>3.3</v>
      </c>
      <c r="C18" s="129" t="s">
        <v>86</v>
      </c>
      <c r="D18" s="28">
        <f t="shared" si="2"/>
        <v>0</v>
      </c>
      <c r="E18" s="29"/>
      <c r="F18" s="30" t="s">
        <v>99</v>
      </c>
      <c r="G18" s="31"/>
      <c r="H18" s="32"/>
      <c r="I18" s="32"/>
    </row>
    <row r="19" spans="1:9" s="19" customFormat="1" ht="47.25" customHeight="1" x14ac:dyDescent="0.25">
      <c r="A19" s="27"/>
      <c r="B19" s="1">
        <v>3.4</v>
      </c>
      <c r="C19" s="129" t="s">
        <v>94</v>
      </c>
      <c r="D19" s="28">
        <f t="shared" si="2"/>
        <v>0</v>
      </c>
      <c r="E19" s="29"/>
      <c r="F19" s="30" t="s">
        <v>99</v>
      </c>
      <c r="G19" s="31"/>
      <c r="H19" s="32"/>
      <c r="I19" s="32"/>
    </row>
    <row r="20" spans="1:9" s="19" customFormat="1" ht="63.75" customHeight="1" x14ac:dyDescent="0.25">
      <c r="A20" s="27"/>
      <c r="B20" s="1">
        <v>3.5</v>
      </c>
      <c r="C20" s="155" t="s">
        <v>95</v>
      </c>
      <c r="D20" s="28">
        <f t="shared" si="2"/>
        <v>0</v>
      </c>
      <c r="E20" s="29"/>
      <c r="F20" s="30" t="s">
        <v>99</v>
      </c>
      <c r="G20" s="31"/>
      <c r="H20" s="32"/>
      <c r="I20" s="32"/>
    </row>
    <row r="21" spans="1:9" s="19" customFormat="1" ht="63.75" customHeight="1" x14ac:dyDescent="0.25">
      <c r="A21" s="5"/>
      <c r="B21" s="202">
        <v>3.6</v>
      </c>
      <c r="C21" s="209" t="s">
        <v>114</v>
      </c>
      <c r="D21" s="28">
        <f t="shared" si="2"/>
        <v>0</v>
      </c>
      <c r="E21" s="29"/>
      <c r="F21" s="59"/>
      <c r="G21" s="219" t="s">
        <v>115</v>
      </c>
      <c r="H21" s="219"/>
      <c r="I21" s="219"/>
    </row>
    <row r="22" spans="1:9" s="40" customFormat="1" ht="24" customHeight="1" x14ac:dyDescent="0.25">
      <c r="A22" s="33"/>
      <c r="B22" s="34"/>
      <c r="C22" s="35" t="s">
        <v>88</v>
      </c>
      <c r="D22" s="36">
        <f>SUM(D16:D21)</f>
        <v>0</v>
      </c>
      <c r="E22" s="36">
        <f>SUM(E16:E21)</f>
        <v>0</v>
      </c>
      <c r="F22" s="37" t="s">
        <v>12</v>
      </c>
      <c r="G22" s="38" t="str">
        <f>IF(ISERROR(SUM(E22/D22)),"",SUM(E22/D22))</f>
        <v/>
      </c>
      <c r="H22" s="39"/>
      <c r="I22" s="39"/>
    </row>
    <row r="23" spans="1:9" s="26" customFormat="1" ht="14.65" customHeight="1" x14ac:dyDescent="0.25">
      <c r="A23" s="20" t="s">
        <v>116</v>
      </c>
      <c r="B23" s="21"/>
      <c r="C23" s="21"/>
      <c r="D23" s="22"/>
      <c r="E23" s="23"/>
      <c r="F23" s="24"/>
      <c r="G23" s="25"/>
      <c r="H23" s="20"/>
      <c r="I23" s="20"/>
    </row>
    <row r="24" spans="1:9" s="58" customFormat="1" ht="48" customHeight="1" x14ac:dyDescent="0.25">
      <c r="A24" s="57"/>
      <c r="B24" s="1">
        <v>4.0999999999999996</v>
      </c>
      <c r="C24" s="129" t="s">
        <v>89</v>
      </c>
      <c r="D24" s="28">
        <f>COUNT(E24)*2</f>
        <v>0</v>
      </c>
      <c r="E24" s="29"/>
      <c r="F24" s="30" t="s">
        <v>99</v>
      </c>
      <c r="G24" s="31"/>
      <c r="H24" s="31"/>
      <c r="I24" s="31"/>
    </row>
    <row r="25" spans="1:9" s="58" customFormat="1" ht="48.75" customHeight="1" x14ac:dyDescent="0.25">
      <c r="A25" s="57"/>
      <c r="B25" s="1">
        <v>4.2</v>
      </c>
      <c r="C25" s="129" t="s">
        <v>90</v>
      </c>
      <c r="D25" s="28">
        <f t="shared" ref="D25:D27" si="3">COUNT(E25)*2</f>
        <v>0</v>
      </c>
      <c r="E25" s="29"/>
      <c r="F25" s="30" t="s">
        <v>99</v>
      </c>
      <c r="G25" s="31"/>
      <c r="H25" s="31"/>
      <c r="I25" s="31"/>
    </row>
    <row r="26" spans="1:9" s="58" customFormat="1" ht="48.75" customHeight="1" x14ac:dyDescent="0.25">
      <c r="A26" s="57"/>
      <c r="B26" s="1">
        <v>4.3</v>
      </c>
      <c r="C26" s="129" t="s">
        <v>91</v>
      </c>
      <c r="D26" s="28">
        <f t="shared" si="3"/>
        <v>0</v>
      </c>
      <c r="E26" s="29"/>
      <c r="F26" s="30" t="s">
        <v>99</v>
      </c>
      <c r="G26" s="31"/>
      <c r="H26" s="210"/>
      <c r="I26" s="210"/>
    </row>
    <row r="27" spans="1:9" s="19" customFormat="1" ht="57" customHeight="1" x14ac:dyDescent="0.25">
      <c r="A27" s="27"/>
      <c r="B27" s="1">
        <v>4.4000000000000004</v>
      </c>
      <c r="C27" s="129" t="s">
        <v>96</v>
      </c>
      <c r="D27" s="28">
        <f t="shared" si="3"/>
        <v>0</v>
      </c>
      <c r="E27" s="29"/>
      <c r="F27" s="30" t="s">
        <v>99</v>
      </c>
      <c r="G27" s="31"/>
      <c r="H27" s="32"/>
      <c r="I27" s="32"/>
    </row>
    <row r="28" spans="1:9" s="40" customFormat="1" ht="24" customHeight="1" x14ac:dyDescent="0.25">
      <c r="A28" s="33"/>
      <c r="B28" s="52"/>
      <c r="C28" s="53" t="s">
        <v>44</v>
      </c>
      <c r="D28" s="54">
        <f>SUM(D24:D27)</f>
        <v>0</v>
      </c>
      <c r="E28" s="54">
        <f>SUM(E24:E27)</f>
        <v>0</v>
      </c>
      <c r="F28" s="53" t="s">
        <v>12</v>
      </c>
      <c r="G28" s="55" t="str">
        <f>IF(ISERROR(SUM(E28/D28)),"",SUM(E28/D28))</f>
        <v/>
      </c>
      <c r="H28" s="56"/>
      <c r="I28" s="56"/>
    </row>
    <row r="29" spans="1:9" s="26" customFormat="1" ht="12.75" customHeight="1" x14ac:dyDescent="0.25">
      <c r="A29" s="41" t="s">
        <v>42</v>
      </c>
      <c r="B29" s="42"/>
      <c r="C29" s="43"/>
      <c r="D29" s="44"/>
      <c r="E29" s="44"/>
      <c r="F29" s="45"/>
      <c r="G29" s="46"/>
      <c r="H29" s="43"/>
      <c r="I29" s="43"/>
    </row>
    <row r="30" spans="1:9" s="19" customFormat="1" ht="30" x14ac:dyDescent="0.25">
      <c r="A30" s="57"/>
      <c r="B30" s="1">
        <v>5.0999999999999996</v>
      </c>
      <c r="C30" s="129" t="s">
        <v>69</v>
      </c>
      <c r="D30" s="28">
        <f>COUNT(E30)*2</f>
        <v>0</v>
      </c>
      <c r="E30" s="29"/>
      <c r="F30" s="30" t="s">
        <v>99</v>
      </c>
      <c r="G30" s="31"/>
      <c r="H30" s="31"/>
      <c r="I30" s="31"/>
    </row>
    <row r="31" spans="1:9" s="58" customFormat="1" ht="60" x14ac:dyDescent="0.25">
      <c r="A31" s="57"/>
      <c r="B31" s="1">
        <v>5.2</v>
      </c>
      <c r="C31" s="129" t="s">
        <v>93</v>
      </c>
      <c r="D31" s="28">
        <f>COUNT(E31)*2</f>
        <v>0</v>
      </c>
      <c r="E31" s="29"/>
      <c r="F31" s="30" t="s">
        <v>99</v>
      </c>
      <c r="G31" s="31"/>
      <c r="H31" s="31"/>
      <c r="I31" s="31"/>
    </row>
    <row r="32" spans="1:9" s="40" customFormat="1" ht="24" customHeight="1" x14ac:dyDescent="0.25">
      <c r="A32" s="61"/>
      <c r="B32" s="52"/>
      <c r="C32" s="53" t="s">
        <v>43</v>
      </c>
      <c r="D32" s="54">
        <f>SUM(D30:D31)</f>
        <v>0</v>
      </c>
      <c r="E32" s="54">
        <f>SUM(E30:E31)</f>
        <v>0</v>
      </c>
      <c r="F32" s="53" t="s">
        <v>12</v>
      </c>
      <c r="G32" s="55" t="str">
        <f>IF(ISERROR(SUM(E32/D32)),"",SUM(E32/D32))</f>
        <v/>
      </c>
      <c r="H32" s="56"/>
      <c r="I32" s="56"/>
    </row>
    <row r="33" spans="1:9" s="40" customFormat="1" ht="35.25" customHeight="1" x14ac:dyDescent="0.25">
      <c r="A33" s="33"/>
      <c r="B33" s="72"/>
      <c r="C33" s="147" t="s">
        <v>71</v>
      </c>
      <c r="D33" s="131"/>
      <c r="E33" s="131"/>
      <c r="F33" s="130"/>
      <c r="G33" s="73"/>
      <c r="H33" s="74"/>
      <c r="I33" s="74"/>
    </row>
    <row r="34" spans="1:9" s="40" customFormat="1" ht="45.75" customHeight="1" x14ac:dyDescent="0.25">
      <c r="A34" s="33"/>
      <c r="B34" s="72"/>
      <c r="C34" s="146" t="s">
        <v>51</v>
      </c>
      <c r="D34" s="300"/>
      <c r="E34" s="300"/>
      <c r="F34" s="300"/>
      <c r="G34" s="300"/>
      <c r="H34" s="300"/>
    </row>
    <row r="35" spans="1:9" s="40" customFormat="1" ht="45.75" customHeight="1" x14ac:dyDescent="0.25">
      <c r="A35" s="33"/>
      <c r="B35" s="72"/>
      <c r="C35" s="146" t="s">
        <v>52</v>
      </c>
      <c r="D35" s="300"/>
      <c r="E35" s="300"/>
      <c r="F35" s="300"/>
      <c r="G35" s="300"/>
      <c r="H35" s="300"/>
    </row>
    <row r="36" spans="1:9" s="40" customFormat="1" ht="45.75" customHeight="1" x14ac:dyDescent="0.25">
      <c r="A36" s="33"/>
      <c r="B36" s="72"/>
      <c r="C36" s="146" t="s">
        <v>72</v>
      </c>
      <c r="D36" s="300"/>
      <c r="E36" s="300"/>
      <c r="F36" s="300"/>
      <c r="G36" s="300"/>
      <c r="H36" s="300"/>
    </row>
    <row r="37" spans="1:9" s="40" customFormat="1" ht="24" customHeight="1" x14ac:dyDescent="0.25">
      <c r="A37" s="33"/>
      <c r="B37" s="72"/>
      <c r="C37" s="130"/>
      <c r="D37" s="301" t="s">
        <v>73</v>
      </c>
      <c r="E37" s="301"/>
      <c r="F37" s="301"/>
      <c r="G37" s="301"/>
      <c r="H37" s="301"/>
    </row>
    <row r="38" spans="1:9" s="40" customFormat="1" ht="24" customHeight="1" x14ac:dyDescent="0.25">
      <c r="A38" s="61"/>
      <c r="B38" s="52"/>
      <c r="C38" s="53"/>
      <c r="D38" s="54"/>
      <c r="E38" s="54"/>
      <c r="F38" s="53"/>
      <c r="G38" s="55"/>
      <c r="H38" s="56"/>
      <c r="I38" s="56"/>
    </row>
    <row r="39" spans="1:9" s="40" customFormat="1" ht="27" x14ac:dyDescent="0.25">
      <c r="A39" s="33"/>
      <c r="B39" s="72"/>
      <c r="C39" s="75" t="s">
        <v>75</v>
      </c>
      <c r="D39" s="76" t="s">
        <v>31</v>
      </c>
      <c r="E39" s="76" t="s">
        <v>7</v>
      </c>
      <c r="F39" s="77" t="s">
        <v>14</v>
      </c>
      <c r="G39" s="78"/>
      <c r="H39" s="79"/>
      <c r="I39" s="79"/>
    </row>
    <row r="40" spans="1:9" s="19" customFormat="1" ht="16.5" customHeight="1" x14ac:dyDescent="0.25">
      <c r="A40" s="5"/>
      <c r="B40" s="80"/>
      <c r="C40" s="84" t="str">
        <f>C9</f>
        <v>SECTION 1 - Neighborhood/Setting Exterior Total:</v>
      </c>
      <c r="D40" s="4">
        <f>D9</f>
        <v>0</v>
      </c>
      <c r="E40" s="4">
        <f>E9</f>
        <v>0</v>
      </c>
      <c r="F40" s="85" t="str">
        <f t="shared" ref="F40:F41" si="4">IF(ISERROR(SUM(E40/D40)),"",SUM(E40/D40))</f>
        <v/>
      </c>
      <c r="G40" s="78"/>
      <c r="H40" s="79"/>
      <c r="I40" s="79"/>
    </row>
    <row r="41" spans="1:9" s="19" customFormat="1" ht="16.5" customHeight="1" x14ac:dyDescent="0.25">
      <c r="A41" s="5"/>
      <c r="B41" s="80"/>
      <c r="C41" s="84" t="str">
        <f>C14</f>
        <v>SECTION 2 - Setting Interior Total:</v>
      </c>
      <c r="D41" s="4">
        <f t="shared" ref="D41:E41" si="5">D14</f>
        <v>0</v>
      </c>
      <c r="E41" s="4">
        <f t="shared" si="5"/>
        <v>0</v>
      </c>
      <c r="F41" s="85" t="str">
        <f t="shared" si="4"/>
        <v/>
      </c>
      <c r="G41" s="78"/>
      <c r="H41" s="79"/>
      <c r="I41" s="79"/>
    </row>
    <row r="42" spans="1:9" s="19" customFormat="1" ht="17.100000000000001" customHeight="1" x14ac:dyDescent="0.25">
      <c r="A42" s="5"/>
      <c r="B42" s="80"/>
      <c r="C42" s="84" t="str">
        <f>C22</f>
        <v>SECTION 3 - Individual Choice Total:</v>
      </c>
      <c r="D42" s="4">
        <f>D22</f>
        <v>0</v>
      </c>
      <c r="E42" s="4">
        <f>E22</f>
        <v>0</v>
      </c>
      <c r="F42" s="85" t="str">
        <f>IF(ISERROR(SUM(E42/D42)),"",SUM(E42/D42))</f>
        <v/>
      </c>
      <c r="G42" s="78" t="s">
        <v>11</v>
      </c>
    </row>
    <row r="43" spans="1:9" s="19" customFormat="1" ht="17.100000000000001" customHeight="1" x14ac:dyDescent="0.25">
      <c r="A43" s="5"/>
      <c r="B43" s="80"/>
      <c r="C43" s="86" t="str">
        <f>C28</f>
        <v>SECTION 4 - TYPE OF SETTING Total:</v>
      </c>
      <c r="D43" s="4">
        <f>D28</f>
        <v>0</v>
      </c>
      <c r="E43" s="4">
        <f>E28</f>
        <v>0</v>
      </c>
      <c r="F43" s="85" t="str">
        <f>IF(ISERROR(SUM(E43/D43)),"",SUM(E43/D43))</f>
        <v/>
      </c>
      <c r="G43" s="78"/>
    </row>
    <row r="44" spans="1:9" s="19" customFormat="1" ht="17.100000000000001" customHeight="1" x14ac:dyDescent="0.25">
      <c r="A44" s="5"/>
      <c r="B44" s="80"/>
      <c r="C44" s="86" t="str">
        <f>C32</f>
        <v>SECTION 5  - COMMUNITY INTEGRATION Total:</v>
      </c>
      <c r="D44" s="4">
        <f>D32</f>
        <v>0</v>
      </c>
      <c r="E44" s="4">
        <f>E32</f>
        <v>0</v>
      </c>
      <c r="F44" s="85" t="str">
        <f>IF(ISERROR(SUM(E44/D44)),"",SUM(E44/D44))</f>
        <v/>
      </c>
      <c r="G44" s="78"/>
    </row>
    <row r="45" spans="1:9" s="19" customFormat="1" ht="19.899999999999999" customHeight="1" x14ac:dyDescent="0.25">
      <c r="A45" s="5"/>
      <c r="B45" s="80"/>
      <c r="C45" s="88" t="s">
        <v>74</v>
      </c>
      <c r="D45" s="89">
        <f xml:space="preserve"> SUM(D40:D44)</f>
        <v>0</v>
      </c>
      <c r="E45" s="89">
        <f xml:space="preserve"> SUM(E40:E44)</f>
        <v>0</v>
      </c>
      <c r="F45" s="90" t="str">
        <f>IF(ISERROR(SUM(E45/D45)),"",SUM(E45/D45))</f>
        <v/>
      </c>
      <c r="G45" s="78"/>
    </row>
    <row r="46" spans="1:9" s="19" customFormat="1" ht="19.899999999999999" customHeight="1" x14ac:dyDescent="0.25">
      <c r="A46" s="5"/>
      <c r="B46" s="80"/>
      <c r="C46" s="91"/>
      <c r="D46" s="92"/>
      <c r="E46" s="92"/>
      <c r="F46" s="93"/>
      <c r="G46" s="78"/>
    </row>
    <row r="47" spans="1:9" s="19" customFormat="1" x14ac:dyDescent="0.25">
      <c r="A47" s="5"/>
      <c r="B47" s="80"/>
      <c r="C47" s="11"/>
      <c r="D47" s="94"/>
      <c r="E47" s="94"/>
      <c r="F47" s="95"/>
      <c r="G47" s="78"/>
      <c r="H47" s="79"/>
      <c r="I47" s="79"/>
    </row>
  </sheetData>
  <sheetProtection formatCells="0" formatColumns="0" formatRows="0" insertRows="0" sort="0" autoFilter="0"/>
  <mergeCells count="9">
    <mergeCell ref="I1:I3"/>
    <mergeCell ref="D36:H36"/>
    <mergeCell ref="D37:H37"/>
    <mergeCell ref="A1:B1"/>
    <mergeCell ref="A2:B2"/>
    <mergeCell ref="A3:B3"/>
    <mergeCell ref="H1:H3"/>
    <mergeCell ref="D34:H34"/>
    <mergeCell ref="D35:H35"/>
  </mergeCells>
  <conditionalFormatting sqref="D6:D8">
    <cfRule type="cellIs" dxfId="11" priority="18" stopIfTrue="1" operator="equal">
      <formula>0</formula>
    </cfRule>
  </conditionalFormatting>
  <conditionalFormatting sqref="D11:D13">
    <cfRule type="cellIs" dxfId="10" priority="13" stopIfTrue="1" operator="equal">
      <formula>0</formula>
    </cfRule>
  </conditionalFormatting>
  <conditionalFormatting sqref="D16:D21">
    <cfRule type="cellIs" dxfId="9" priority="1" stopIfTrue="1" operator="equal">
      <formula>0</formula>
    </cfRule>
  </conditionalFormatting>
  <conditionalFormatting sqref="D24:D27">
    <cfRule type="cellIs" dxfId="8" priority="7" stopIfTrue="1" operator="equal">
      <formula>0</formula>
    </cfRule>
  </conditionalFormatting>
  <conditionalFormatting sqref="D30:D31">
    <cfRule type="cellIs" dxfId="7" priority="23" stopIfTrue="1" operator="equal">
      <formula>0</formula>
    </cfRule>
  </conditionalFormatting>
  <conditionalFormatting sqref="D34:D37">
    <cfRule type="cellIs" dxfId="6" priority="2" stopIfTrue="1" operator="equal">
      <formula>0</formula>
    </cfRule>
  </conditionalFormatting>
  <conditionalFormatting sqref="D9:E9">
    <cfRule type="cellIs" dxfId="5" priority="19" stopIfTrue="1" operator="equal">
      <formula>0</formula>
    </cfRule>
  </conditionalFormatting>
  <conditionalFormatting sqref="D14:E14">
    <cfRule type="cellIs" dxfId="4" priority="10" stopIfTrue="1" operator="equal">
      <formula>0</formula>
    </cfRule>
  </conditionalFormatting>
  <conditionalFormatting sqref="D22:E22">
    <cfRule type="cellIs" dxfId="3" priority="9" stopIfTrue="1" operator="equal">
      <formula>0</formula>
    </cfRule>
  </conditionalFormatting>
  <conditionalFormatting sqref="D28:E28">
    <cfRule type="cellIs" dxfId="2" priority="27" stopIfTrue="1" operator="equal">
      <formula>0</formula>
    </cfRule>
  </conditionalFormatting>
  <conditionalFormatting sqref="D32:E33">
    <cfRule type="cellIs" dxfId="1" priority="4" stopIfTrue="1" operator="equal">
      <formula>0</formula>
    </cfRule>
  </conditionalFormatting>
  <conditionalFormatting sqref="D38:E38">
    <cfRule type="cellIs" dxfId="0" priority="26" stopIfTrue="1" operator="equal">
      <formula>0</formula>
    </cfRule>
  </conditionalFormatting>
  <dataValidations count="2">
    <dataValidation type="whole" allowBlank="1" showErrorMessage="1" errorTitle="Enter 0, 1, or 2" error="_x000a_If N/A, note this in the comments and leave the score boxes blank." sqref="E16:E21 E30:E31 E6:E8 E11:E13 E24:E27" xr:uid="{00000000-0002-0000-0300-000000000000}">
      <formula1>0</formula1>
      <formula2>2</formula2>
    </dataValidation>
    <dataValidation type="whole" allowBlank="1" showInputMessage="1" showErrorMessage="1" errorTitle="Enter 0, 1, or 2" error="If N/A, note that in the comments and leave the score boxes blank." sqref="D11:D13 D29:E29 D30:D31 D24:D27 D16:D21 D6:D8" xr:uid="{00000000-0002-0000-0300-000001000000}">
      <formula1>0</formula1>
      <formula2>2</formula2>
    </dataValidation>
  </dataValidations>
  <printOptions horizontalCentered="1"/>
  <pageMargins left="0.2" right="0.2" top="0.75" bottom="0.75" header="0.3" footer="0.3"/>
  <pageSetup scale="71" fitToHeight="0" orientation="landscape" r:id="rId1"/>
  <headerFooter>
    <oddHeader>&amp;C&amp;"Arial,Bold"&amp;9Southwest Michigan Behavioral Health ~ Non-Residential HCBS Site Review</oddHeader>
    <oddFooter>&amp;R&amp;6Page &amp;P of &amp;N
v5.30.14</oddFooter>
  </headerFooter>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97E6-1DC2-49F6-B258-63CAB2AEEDA5}">
  <dimension ref="B2:G11"/>
  <sheetViews>
    <sheetView workbookViewId="0">
      <selection activeCell="C2" sqref="C2"/>
    </sheetView>
  </sheetViews>
  <sheetFormatPr defaultRowHeight="15" x14ac:dyDescent="0.25"/>
  <cols>
    <col min="1" max="1" width="3.85546875" customWidth="1"/>
    <col min="2" max="2" width="14.85546875" customWidth="1"/>
    <col min="3" max="3" width="11.28515625" customWidth="1"/>
    <col min="4" max="4" width="12" customWidth="1"/>
    <col min="5" max="5" width="29.42578125" customWidth="1"/>
    <col min="6" max="6" width="12.7109375" customWidth="1"/>
    <col min="7" max="7" width="79.42578125" customWidth="1"/>
    <col min="8" max="10" width="30.85546875" customWidth="1"/>
  </cols>
  <sheetData>
    <row r="2" spans="2:7" s="18" customFormat="1" x14ac:dyDescent="0.25">
      <c r="B2" s="255"/>
      <c r="C2" s="255" t="s">
        <v>217</v>
      </c>
      <c r="D2" s="255" t="s">
        <v>186</v>
      </c>
      <c r="E2" s="256" t="s">
        <v>187</v>
      </c>
      <c r="F2" s="256" t="s">
        <v>188</v>
      </c>
      <c r="G2" s="257" t="s">
        <v>189</v>
      </c>
    </row>
    <row r="3" spans="2:7" ht="105" x14ac:dyDescent="0.25">
      <c r="B3" s="28">
        <v>1</v>
      </c>
      <c r="C3" s="28">
        <v>2</v>
      </c>
      <c r="D3" s="28"/>
      <c r="E3" s="258" t="s">
        <v>190</v>
      </c>
      <c r="F3" s="258" t="s">
        <v>207</v>
      </c>
      <c r="G3" s="294" t="s">
        <v>191</v>
      </c>
    </row>
    <row r="4" spans="2:7" ht="108.75" customHeight="1" x14ac:dyDescent="0.25">
      <c r="B4" s="28">
        <v>2</v>
      </c>
      <c r="C4" s="28">
        <v>2</v>
      </c>
      <c r="D4" s="28"/>
      <c r="E4" s="258" t="s">
        <v>192</v>
      </c>
      <c r="F4" s="258" t="s">
        <v>207</v>
      </c>
      <c r="G4" s="294" t="s">
        <v>193</v>
      </c>
    </row>
    <row r="5" spans="2:7" ht="90" x14ac:dyDescent="0.25">
      <c r="B5" s="259">
        <v>3</v>
      </c>
      <c r="C5" s="260">
        <v>2</v>
      </c>
      <c r="D5" s="260"/>
      <c r="E5" s="261" t="s">
        <v>194</v>
      </c>
      <c r="F5" s="258" t="s">
        <v>207</v>
      </c>
      <c r="G5" s="295" t="s">
        <v>195</v>
      </c>
    </row>
    <row r="6" spans="2:7" ht="120" x14ac:dyDescent="0.25">
      <c r="B6" s="262">
        <v>4</v>
      </c>
      <c r="C6" s="263">
        <v>2</v>
      </c>
      <c r="D6" s="263"/>
      <c r="E6" s="264" t="s">
        <v>196</v>
      </c>
      <c r="F6" s="261" t="s">
        <v>207</v>
      </c>
      <c r="G6" s="295" t="s">
        <v>197</v>
      </c>
    </row>
    <row r="7" spans="2:7" ht="30" x14ac:dyDescent="0.25">
      <c r="B7" s="265"/>
      <c r="C7" s="266" t="s">
        <v>217</v>
      </c>
      <c r="D7" s="266" t="s">
        <v>186</v>
      </c>
      <c r="E7" s="267" t="s">
        <v>198</v>
      </c>
      <c r="F7" s="267" t="s">
        <v>188</v>
      </c>
      <c r="G7" s="296" t="s">
        <v>189</v>
      </c>
    </row>
    <row r="8" spans="2:7" ht="165" x14ac:dyDescent="0.25">
      <c r="B8" s="262">
        <v>5</v>
      </c>
      <c r="C8" s="268">
        <v>2</v>
      </c>
      <c r="D8" s="268" t="s">
        <v>11</v>
      </c>
      <c r="E8" s="269" t="s">
        <v>218</v>
      </c>
      <c r="F8" s="269" t="s">
        <v>11</v>
      </c>
      <c r="G8" s="295" t="s">
        <v>199</v>
      </c>
    </row>
    <row r="9" spans="2:7" ht="120" x14ac:dyDescent="0.25">
      <c r="B9" s="270">
        <v>6</v>
      </c>
      <c r="C9" s="270">
        <v>2</v>
      </c>
      <c r="D9" s="154"/>
      <c r="E9" s="258" t="s">
        <v>219</v>
      </c>
      <c r="F9" s="154"/>
      <c r="G9" s="155" t="s">
        <v>200</v>
      </c>
    </row>
    <row r="10" spans="2:7" ht="23.25" x14ac:dyDescent="0.25">
      <c r="B10" s="292" t="s">
        <v>216</v>
      </c>
      <c r="C10" s="293">
        <f>SUM(C2:C9)</f>
        <v>12</v>
      </c>
      <c r="D10" s="293">
        <f>SUM(D2:D9)</f>
        <v>0</v>
      </c>
      <c r="E10" s="53" t="s">
        <v>12</v>
      </c>
      <c r="F10" s="55">
        <f>IF(ISERROR(SUM(D10/C10)),"",SUM(D10/C10))</f>
        <v>0</v>
      </c>
    </row>
    <row r="11" spans="2:7" x14ac:dyDescent="0.25">
      <c r="B11" t="s">
        <v>220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84EE-6998-4D0B-BAA8-B8D123BA5011}">
  <dimension ref="B2:F22"/>
  <sheetViews>
    <sheetView workbookViewId="0">
      <selection activeCell="B5" sqref="B5"/>
    </sheetView>
  </sheetViews>
  <sheetFormatPr defaultRowHeight="24" customHeight="1" x14ac:dyDescent="0.25"/>
  <cols>
    <col min="3" max="3" width="47.5703125" customWidth="1"/>
    <col min="5" max="5" width="10.140625" customWidth="1"/>
    <col min="6" max="6" width="34" style="231" customWidth="1"/>
    <col min="9" max="9" width="26.85546875" customWidth="1"/>
  </cols>
  <sheetData>
    <row r="2" spans="2:6" ht="24" customHeight="1" x14ac:dyDescent="0.25">
      <c r="B2" s="290" t="s">
        <v>2</v>
      </c>
      <c r="C2" s="156">
        <f>AncillaryCommunity!C1</f>
        <v>0</v>
      </c>
      <c r="D2" s="290"/>
      <c r="E2" s="132" t="s">
        <v>5</v>
      </c>
      <c r="F2" s="6" t="s">
        <v>202</v>
      </c>
    </row>
    <row r="3" spans="2:6" ht="24" customHeight="1" x14ac:dyDescent="0.25">
      <c r="B3" s="290" t="s">
        <v>3</v>
      </c>
      <c r="C3" s="273">
        <f>AncillaryCommunity!C2</f>
        <v>0</v>
      </c>
      <c r="D3" s="290"/>
      <c r="E3" s="132" t="s">
        <v>35</v>
      </c>
      <c r="F3" s="273">
        <f>AncillaryCommunity!G2</f>
        <v>0</v>
      </c>
    </row>
    <row r="4" spans="2:6" ht="24" customHeight="1" x14ac:dyDescent="0.25">
      <c r="B4" s="290" t="s">
        <v>4</v>
      </c>
      <c r="C4" s="271" t="str">
        <f>AncillaryCommunity!C3</f>
        <v xml:space="preserve">(Unit based CLS; Skill-building; Respite; Supported Employment; Music Therapy; </v>
      </c>
      <c r="D4" s="290"/>
      <c r="E4" s="132" t="s">
        <v>45</v>
      </c>
      <c r="F4" s="273">
        <f>AncillaryCommunity!G3</f>
        <v>0</v>
      </c>
    </row>
    <row r="6" spans="2:6" ht="24" customHeight="1" thickBot="1" x14ac:dyDescent="0.3"/>
    <row r="7" spans="2:6" ht="24" customHeight="1" x14ac:dyDescent="0.25">
      <c r="C7" s="223" t="s">
        <v>128</v>
      </c>
      <c r="D7" s="224" t="s">
        <v>6</v>
      </c>
      <c r="E7" s="224" t="s">
        <v>7</v>
      </c>
      <c r="F7" s="227" t="s">
        <v>14</v>
      </c>
    </row>
    <row r="8" spans="2:6" ht="24" customHeight="1" x14ac:dyDescent="0.25">
      <c r="C8" s="225" t="str">
        <f>AncillaryCommunity!C58</f>
        <v>Section 1 - GENERAL ADMINISTRATIVE OVERSIGHT Total:</v>
      </c>
      <c r="D8" s="84">
        <f>AncillaryCommunity!D58</f>
        <v>0</v>
      </c>
      <c r="E8" s="84">
        <f>AncillaryCommunity!E58</f>
        <v>0</v>
      </c>
      <c r="F8" s="228" t="str">
        <f>AncillaryCommunity!F58</f>
        <v/>
      </c>
    </row>
    <row r="9" spans="2:6" ht="24" customHeight="1" x14ac:dyDescent="0.25">
      <c r="C9" s="225" t="str">
        <f>AncillaryCommunity!C59</f>
        <v>Section  2 - MEDICATION MANAGEMENT / HEALTH &amp; SAFETY Total:</v>
      </c>
      <c r="D9" s="84">
        <f>AncillaryCommunity!D59</f>
        <v>0</v>
      </c>
      <c r="E9" s="84">
        <f>AncillaryCommunity!E59</f>
        <v>0</v>
      </c>
      <c r="F9" s="228" t="str">
        <f>AncillaryCommunity!F59</f>
        <v/>
      </c>
    </row>
    <row r="10" spans="2:6" ht="24" customHeight="1" x14ac:dyDescent="0.25">
      <c r="C10" s="225" t="str">
        <f>AncillaryCommunity!C60</f>
        <v>Section 3 - EMERGENCY RESPONSE Total:</v>
      </c>
      <c r="D10" s="84">
        <f>AncillaryCommunity!D60</f>
        <v>0</v>
      </c>
      <c r="E10" s="84">
        <f>AncillaryCommunity!E60</f>
        <v>0</v>
      </c>
      <c r="F10" s="228" t="str">
        <f>AncillaryCommunity!F60</f>
        <v/>
      </c>
    </row>
    <row r="11" spans="2:6" ht="24" customHeight="1" x14ac:dyDescent="0.25">
      <c r="C11" s="225" t="str">
        <f>AncillaryCommunity!C61</f>
        <v>Section 4 - TRAINING Total:</v>
      </c>
      <c r="D11" s="84">
        <f>AncillaryCommunity!D61</f>
        <v>0</v>
      </c>
      <c r="E11" s="84">
        <f>AncillaryCommunity!E61</f>
        <v>0</v>
      </c>
      <c r="F11" s="228" t="str">
        <f>AncillaryCommunity!F61</f>
        <v/>
      </c>
    </row>
    <row r="12" spans="2:6" ht="24" customHeight="1" x14ac:dyDescent="0.25">
      <c r="C12" s="225" t="str">
        <f>AncillaryCommunity!C62</f>
        <v>Section  5 - CREDENTIALING AND 
PERSONNEL MANAGEMENT REQUIREMENTS Total:</v>
      </c>
      <c r="D12" s="84">
        <f>AncillaryCommunity!D62</f>
        <v>0</v>
      </c>
      <c r="E12" s="84">
        <f>AncillaryCommunity!E62</f>
        <v>0</v>
      </c>
      <c r="F12" s="228" t="str">
        <f>AncillaryCommunity!F61</f>
        <v/>
      </c>
    </row>
    <row r="13" spans="2:6" ht="24" customHeight="1" x14ac:dyDescent="0.25">
      <c r="C13" s="225" t="str">
        <f>'Clinical.Review'!B10</f>
        <v>SECTION 6  - CLINICAL REVIEW Total:</v>
      </c>
      <c r="D13" s="84">
        <f>'Clinical.Review'!C10</f>
        <v>12</v>
      </c>
      <c r="E13" s="84">
        <f>'Clinical.Review'!D10</f>
        <v>0</v>
      </c>
      <c r="F13" s="228">
        <f>'Clinical.Review'!F10</f>
        <v>0</v>
      </c>
    </row>
    <row r="14" spans="2:6" ht="24" customHeight="1" x14ac:dyDescent="0.25">
      <c r="C14" s="239" t="s">
        <v>129</v>
      </c>
      <c r="D14" s="234">
        <f>SUM(D8:D13)</f>
        <v>12</v>
      </c>
      <c r="E14" s="236">
        <f>SUM(E8:E13)</f>
        <v>0</v>
      </c>
      <c r="F14" s="237">
        <f>IF(ISERROR(SUM(E14/D14)),"",SUM(E14/D14))</f>
        <v>0</v>
      </c>
    </row>
    <row r="15" spans="2:6" ht="24" customHeight="1" x14ac:dyDescent="0.25">
      <c r="C15" s="226" t="s">
        <v>215</v>
      </c>
      <c r="D15" s="76" t="s">
        <v>6</v>
      </c>
      <c r="E15" s="76" t="s">
        <v>7</v>
      </c>
      <c r="F15" s="229" t="s">
        <v>14</v>
      </c>
    </row>
    <row r="16" spans="2:6" ht="24" customHeight="1" x14ac:dyDescent="0.25">
      <c r="C16" s="225" t="str">
        <f>HCBS_NonResidential!C40</f>
        <v>SECTION 1 - Neighborhood/Setting Exterior Total:</v>
      </c>
      <c r="D16" s="84">
        <f>HCBS_NonResidential!D40</f>
        <v>0</v>
      </c>
      <c r="E16" s="84">
        <f>HCBS_NonResidential!E40</f>
        <v>0</v>
      </c>
      <c r="F16" s="228" t="str">
        <f>HCBS_NonResidential!F40</f>
        <v/>
      </c>
    </row>
    <row r="17" spans="3:6" ht="24" customHeight="1" x14ac:dyDescent="0.25">
      <c r="C17" s="225" t="str">
        <f>HCBS_NonResidential!C41</f>
        <v>SECTION 2 - Setting Interior Total:</v>
      </c>
      <c r="D17" s="84">
        <f>HCBS_NonResidential!D41</f>
        <v>0</v>
      </c>
      <c r="E17" s="84">
        <f>HCBS_NonResidential!E41</f>
        <v>0</v>
      </c>
      <c r="F17" s="228" t="str">
        <f>HCBS_NonResidential!F41</f>
        <v/>
      </c>
    </row>
    <row r="18" spans="3:6" ht="24" customHeight="1" x14ac:dyDescent="0.25">
      <c r="C18" s="225" t="str">
        <f>HCBS_NonResidential!C42</f>
        <v>SECTION 3 - Individual Choice Total:</v>
      </c>
      <c r="D18" s="84">
        <f>HCBS_NonResidential!D42</f>
        <v>0</v>
      </c>
      <c r="E18" s="84">
        <f>HCBS_NonResidential!E42</f>
        <v>0</v>
      </c>
      <c r="F18" s="228" t="str">
        <f>HCBS_NonResidential!F42</f>
        <v/>
      </c>
    </row>
    <row r="19" spans="3:6" ht="24" customHeight="1" x14ac:dyDescent="0.25">
      <c r="C19" s="225" t="str">
        <f>HCBS_NonResidential!C43</f>
        <v>SECTION 4 - TYPE OF SETTING Total:</v>
      </c>
      <c r="D19" s="84">
        <f>HCBS_NonResidential!D43</f>
        <v>0</v>
      </c>
      <c r="E19" s="84">
        <f>HCBS_NonResidential!E43</f>
        <v>0</v>
      </c>
      <c r="F19" s="228" t="str">
        <f>HCBS_NonResidential!F43</f>
        <v/>
      </c>
    </row>
    <row r="20" spans="3:6" ht="24" customHeight="1" x14ac:dyDescent="0.25">
      <c r="C20" s="225" t="str">
        <f>HCBS_NonResidential!C44</f>
        <v>SECTION 5  - COMMUNITY INTEGRATION Total:</v>
      </c>
      <c r="D20" s="84">
        <f>HCBS_NonResidential!D44</f>
        <v>0</v>
      </c>
      <c r="E20" s="84">
        <f>HCBS_NonResidential!E44</f>
        <v>0</v>
      </c>
      <c r="F20" s="228" t="str">
        <f>HCBS_NonResidential!F44</f>
        <v/>
      </c>
    </row>
    <row r="21" spans="3:6" ht="24" customHeight="1" thickBot="1" x14ac:dyDescent="0.3">
      <c r="C21" s="238" t="s">
        <v>74</v>
      </c>
      <c r="D21" s="234">
        <f xml:space="preserve"> SUM(D16, D18, D19, D20)</f>
        <v>0</v>
      </c>
      <c r="E21" s="234">
        <f xml:space="preserve"> SUM(E16, E18, E19, E20)</f>
        <v>0</v>
      </c>
      <c r="F21" s="235" t="str">
        <f>IF(ISERROR(SUM(E21/D21)),"",SUM(E21/D21))</f>
        <v/>
      </c>
    </row>
    <row r="22" spans="3:6" ht="24" customHeight="1" thickBot="1" x14ac:dyDescent="0.3">
      <c r="C22" s="297" t="s">
        <v>203</v>
      </c>
      <c r="D22" s="232">
        <f>D14+D21</f>
        <v>12</v>
      </c>
      <c r="E22" s="233">
        <f t="shared" ref="E22" si="0">E14+E21</f>
        <v>0</v>
      </c>
      <c r="F22" s="230">
        <f>IF(ISERROR(SUM(E22/D22)),"",SUM(E22/D22))</f>
        <v>0</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C4DF-F802-4C85-B8F5-97DA2ED32449}">
  <dimension ref="A1:I7"/>
  <sheetViews>
    <sheetView workbookViewId="0">
      <selection activeCell="C11" sqref="C11"/>
    </sheetView>
  </sheetViews>
  <sheetFormatPr defaultRowHeight="15" x14ac:dyDescent="0.25"/>
  <cols>
    <col min="2" max="2" width="32.28515625" customWidth="1"/>
    <col min="3" max="3" width="16.42578125" customWidth="1"/>
    <col min="4" max="4" width="15" customWidth="1"/>
    <col min="5" max="5" width="16.7109375" customWidth="1"/>
    <col min="6" max="6" width="26" customWidth="1"/>
    <col min="7" max="7" width="37.85546875" customWidth="1"/>
    <col min="8" max="8" width="42.7109375" customWidth="1"/>
    <col min="9" max="9" width="39.42578125" customWidth="1"/>
  </cols>
  <sheetData>
    <row r="1" spans="1:9" x14ac:dyDescent="0.25">
      <c r="A1" s="290" t="s">
        <v>2</v>
      </c>
      <c r="B1" s="156">
        <f>AncillaryCommunity!C1</f>
        <v>0</v>
      </c>
      <c r="D1" s="231"/>
      <c r="E1" s="132" t="s">
        <v>5</v>
      </c>
      <c r="F1" s="6" t="s">
        <v>202</v>
      </c>
    </row>
    <row r="2" spans="1:9" x14ac:dyDescent="0.25">
      <c r="A2" s="290" t="s">
        <v>3</v>
      </c>
      <c r="B2" s="273">
        <f>AncillaryCommunity!C2</f>
        <v>0</v>
      </c>
      <c r="D2" s="231"/>
      <c r="E2" s="132" t="s">
        <v>35</v>
      </c>
      <c r="F2" s="273">
        <f>AncillaryCommunity!G2</f>
        <v>0</v>
      </c>
    </row>
    <row r="3" spans="1:9" ht="57" x14ac:dyDescent="0.25">
      <c r="A3" s="290" t="s">
        <v>4</v>
      </c>
      <c r="B3" s="271" t="str">
        <f>AncillaryCommunity!C3</f>
        <v xml:space="preserve">(Unit based CLS; Skill-building; Respite; Supported Employment; Music Therapy; </v>
      </c>
      <c r="D3" s="231"/>
      <c r="E3" s="132" t="s">
        <v>45</v>
      </c>
      <c r="F3" s="273">
        <f>AncillaryCommunity!G3</f>
        <v>0</v>
      </c>
    </row>
    <row r="6" spans="1:9" ht="14.25" customHeight="1" x14ac:dyDescent="0.25">
      <c r="C6" s="282" t="s">
        <v>6</v>
      </c>
      <c r="D6" s="282" t="s">
        <v>7</v>
      </c>
      <c r="E6" s="283" t="s">
        <v>8</v>
      </c>
      <c r="F6" s="282" t="s">
        <v>9</v>
      </c>
      <c r="G6" s="282" t="s">
        <v>208</v>
      </c>
      <c r="H6" s="282" t="s">
        <v>209</v>
      </c>
      <c r="I6" s="282" t="s">
        <v>210</v>
      </c>
    </row>
    <row r="7" spans="1:9" s="289" customFormat="1" ht="105.75" customHeight="1" x14ac:dyDescent="0.25">
      <c r="B7" s="291" t="s">
        <v>211</v>
      </c>
      <c r="C7" s="284" t="s">
        <v>212</v>
      </c>
      <c r="D7" s="284" t="s">
        <v>212</v>
      </c>
      <c r="E7" s="285"/>
      <c r="F7" s="286" t="s">
        <v>213</v>
      </c>
      <c r="G7" s="287" t="s">
        <v>212</v>
      </c>
      <c r="H7" s="288" t="s">
        <v>214</v>
      </c>
      <c r="I7" s="287" t="s">
        <v>212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fb4fd3-1974-4904-8eab-686edd4b3a58">
      <Terms xmlns="http://schemas.microsoft.com/office/infopath/2007/PartnerControls"/>
    </lcf76f155ced4ddcb4097134ff3c332f>
    <TaxCatchAll xmlns="cc9f1ad4-36d2-4ff3-8953-86dba99dcb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9507AB37A03D42AFDC4CB866C91B3F" ma:contentTypeVersion="15" ma:contentTypeDescription="Create a new document." ma:contentTypeScope="" ma:versionID="70d79ed97381b92a76e5e3b4b80192b1">
  <xsd:schema xmlns:xsd="http://www.w3.org/2001/XMLSchema" xmlns:xs="http://www.w3.org/2001/XMLSchema" xmlns:p="http://schemas.microsoft.com/office/2006/metadata/properties" xmlns:ns2="77fb4fd3-1974-4904-8eab-686edd4b3a58" xmlns:ns3="cc9f1ad4-36d2-4ff3-8953-86dba99dcbd7" targetNamespace="http://schemas.microsoft.com/office/2006/metadata/properties" ma:root="true" ma:fieldsID="4aa46aaa4e381660a9ca0d180b4a4717" ns2:_="" ns3:_="">
    <xsd:import namespace="77fb4fd3-1974-4904-8eab-686edd4b3a58"/>
    <xsd:import namespace="cc9f1ad4-36d2-4ff3-8953-86dba99dcb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b4fd3-1974-4904-8eab-686edd4b3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cdc59d-604c-4bca-9fa4-6d0005de4b3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f1ad4-36d2-4ff3-8953-86dba99dcb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aafc5eb-9b54-4196-abdf-b114f880ab1a}" ma:internalName="TaxCatchAll" ma:showField="CatchAllData" ma:web="cc9f1ad4-36d2-4ff3-8953-86dba99dcb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AC5FED-C29E-4093-8805-2BCD310E9F5A}">
  <ds:schemaRefs>
    <ds:schemaRef ds:uri="http://schemas.microsoft.com/sharepoint/v3/contenttype/forms"/>
  </ds:schemaRefs>
</ds:datastoreItem>
</file>

<file path=customXml/itemProps2.xml><?xml version="1.0" encoding="utf-8"?>
<ds:datastoreItem xmlns:ds="http://schemas.openxmlformats.org/officeDocument/2006/customXml" ds:itemID="{AE1194FF-FC09-4D9E-93CA-3230BF98A8A9}">
  <ds:schemaRefs>
    <ds:schemaRef ds:uri="http://schemas.microsoft.com/office/infopath/2007/PartnerControls"/>
    <ds:schemaRef ds:uri="http://purl.org/dc/elements/1.1/"/>
    <ds:schemaRef ds:uri="http://schemas.microsoft.com/office/2006/metadata/properties"/>
    <ds:schemaRef ds:uri="7b479a98-bb28-43e1-a825-db531c37c9fb"/>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77fb4fd3-1974-4904-8eab-686edd4b3a58"/>
    <ds:schemaRef ds:uri="cc9f1ad4-36d2-4ff3-8953-86dba99dcbd7"/>
  </ds:schemaRefs>
</ds:datastoreItem>
</file>

<file path=customXml/itemProps3.xml><?xml version="1.0" encoding="utf-8"?>
<ds:datastoreItem xmlns:ds="http://schemas.openxmlformats.org/officeDocument/2006/customXml" ds:itemID="{B7076C53-297F-4972-8EF0-0B5BD6EA3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b4fd3-1974-4904-8eab-686edd4b3a58"/>
    <ds:schemaRef ds:uri="cc9f1ad4-36d2-4ff3-8953-86dba99dcb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AncillaryCommunity</vt:lpstr>
      <vt:lpstr>ScoringCriteria</vt:lpstr>
      <vt:lpstr>Training.HR</vt:lpstr>
      <vt:lpstr>HCBS_NonResidential</vt:lpstr>
      <vt:lpstr>Clinical.Review</vt:lpstr>
      <vt:lpstr>Totals</vt:lpstr>
      <vt:lpstr>CAP Request</vt:lpstr>
      <vt:lpstr>AncillaryCommunity!Print_Area</vt:lpstr>
      <vt:lpstr>HCBS_NonResidential!Print_Area</vt:lpstr>
      <vt:lpstr>ScoringCriteria!Print_Area</vt:lpstr>
      <vt:lpstr>Training.HR!Print_Area</vt:lpstr>
      <vt:lpstr>AncillaryCommunity!Print_Titles</vt:lpstr>
      <vt:lpstr>HCBS_NonResidential!Print_Titles</vt:lpstr>
      <vt:lpstr>ScoringCriteria!Print_Titles</vt:lpstr>
      <vt:lpstr>Training.HR!Print_Titles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Moira Kean</dc:creator>
  <cp:lastModifiedBy>Samantha L Dunham</cp:lastModifiedBy>
  <cp:lastPrinted>2019-09-26T16:46:00Z</cp:lastPrinted>
  <dcterms:created xsi:type="dcterms:W3CDTF">2014-02-21T18:16:50Z</dcterms:created>
  <dcterms:modified xsi:type="dcterms:W3CDTF">2026-01-20T19:37:18Z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0x0101008A9507AB37A03D42AFDC4CB866C91B3F</vt:lpwstr>
  </property>
  <property fmtid="{D5CDD505-2E9C-101B-9397-08002B2CF9AE}" pid="3" name="MediaServiceImageTags">
    <vt:lpwstr/>
  </property>
</Properties>
</file>